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50" activeTab="0"/>
  </bookViews>
  <sheets>
    <sheet name="Аркуш1" sheetId="1" r:id="rId1"/>
  </sheets>
  <definedNames>
    <definedName name="_xlnm.Print_Titles" localSheetId="0">'Аркуш1'!$A:$C</definedName>
    <definedName name="_xlnm.Print_Area" localSheetId="0">'Аркуш1'!$A$1:$I$40</definedName>
  </definedNames>
  <calcPr fullCalcOnLoad="1"/>
</workbook>
</file>

<file path=xl/sharedStrings.xml><?xml version="1.0" encoding="utf-8"?>
<sst xmlns="http://schemas.openxmlformats.org/spreadsheetml/2006/main" count="46" uniqueCount="39">
  <si>
    <t>Станом на 11.10.2021</t>
  </si>
  <si>
    <t>тис. грн.</t>
  </si>
  <si>
    <t>Поч.річн. план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</si>
  <si>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</si>
  <si>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</si>
  <si>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</si>
  <si>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</si>
  <si>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</si>
  <si>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</si>
  <si>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</si>
  <si>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</si>
  <si>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</si>
  <si>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</si>
  <si>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</si>
  <si>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</si>
  <si>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</si>
  <si>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</si>
  <si>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</si>
  <si>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</si>
  <si>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</si>
  <si>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</si>
  <si>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</si>
  <si>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</si>
  <si>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</si>
  <si>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</si>
  <si>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</si>
  <si>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Всього</t>
  </si>
  <si>
    <t>Надійшло</t>
  </si>
  <si>
    <t xml:space="preserve">Відсоток виконання </t>
  </si>
  <si>
    <t>Назва</t>
  </si>
  <si>
    <t>Код</t>
  </si>
  <si>
    <t xml:space="preserve">                                Загальний фонд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</si>
  <si>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</si>
  <si>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Аналіз виконання плану по доходах районного бюджету Рівненського району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 2021 рік</t>
  </si>
  <si>
    <t>Всього без урахування трансфертів</t>
  </si>
  <si>
    <t>План                     на 2021 рік               з урахуванням змін</t>
  </si>
  <si>
    <t>-</t>
  </si>
  <si>
    <t xml:space="preserve">Аналіз виконання плану по доходах районного бюджету Рівненського району за 2021 рік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</si>
  <si>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Заступник голови ради                                                                                         Олег КАРПЯК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</si>
</sst>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0.00"/>
    <numFmt numFmtId="165" formatCode="#0.0"/>
  </numFmts>
  <fonts count="44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quotePrefix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Layout" zoomScale="75" zoomScaleNormal="60" zoomScalePageLayoutView="75" workbookViewId="0" topLeftCell="A37">
      <selection activeCell="E49" sqref="E49"/>
    </sheetView>
  </sheetViews>
  <sheetFormatPr defaultColWidth="9.140625" defaultRowHeight="12.75"/>
  <cols>
    <col min="1" max="1" width="0.13671875" style="0" customWidth="1"/>
    <col min="2" max="2" width="20.140625" style="0" customWidth="1"/>
    <col min="3" max="3" width="104.8515625" style="0" customWidth="1"/>
    <col min="4" max="4" width="0.13671875" style="0" hidden="1" customWidth="1"/>
    <col min="5" max="5" width="26.57421875" style="0" customWidth="1"/>
    <col min="6" max="6" width="23.421875" style="0" customWidth="1"/>
    <col min="7" max="7" width="11.28125" style="0" hidden="1" customWidth="1"/>
    <col min="8" max="8" width="24.421875" style="0" customWidth="1"/>
    <col min="9" max="9" width="9.7109375" style="0" customWidth="1"/>
  </cols>
  <sheetData>
    <row r="1" spans="1:3" ht="12.75">
      <c r="A1" t="s">
        <v>0</v>
      </c>
      <c r="B1" s="26"/>
      <c r="C1" s="26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87" customHeight="1">
      <c r="A3" s="19" t="s">
        <v>33</v>
      </c>
      <c r="B3" s="25" t="s">
        <v>37</v>
      </c>
      <c r="C3" s="25"/>
      <c r="D3" s="25"/>
      <c r="E3" s="25"/>
      <c r="F3" s="25"/>
      <c r="G3" s="25"/>
      <c r="H3" s="25"/>
      <c r="I3" s="19"/>
      <c r="J3" s="19"/>
      <c r="K3" s="19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hidden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8" ht="23.25">
      <c r="B6" s="35" t="s">
        <v>31</v>
      </c>
      <c r="C6" s="35"/>
      <c r="D6" s="35"/>
      <c r="E6" s="35"/>
      <c r="F6" s="35"/>
      <c r="H6" s="16" t="s">
        <v>1</v>
      </c>
    </row>
    <row r="7" spans="1:8" ht="23.25" customHeight="1">
      <c r="A7" s="33"/>
      <c r="B7" s="34" t="s">
        <v>30</v>
      </c>
      <c r="C7" s="34" t="s">
        <v>29</v>
      </c>
      <c r="D7" s="8"/>
      <c r="E7" s="27" t="s">
        <v>35</v>
      </c>
      <c r="F7" s="29" t="s">
        <v>27</v>
      </c>
      <c r="G7" s="7"/>
      <c r="H7" s="27" t="s">
        <v>28</v>
      </c>
    </row>
    <row r="8" spans="1:8" ht="87.75" customHeight="1">
      <c r="A8" s="33"/>
      <c r="B8" s="34"/>
      <c r="C8" s="34"/>
      <c r="D8" s="9" t="s">
        <v>2</v>
      </c>
      <c r="E8" s="28"/>
      <c r="F8" s="30"/>
      <c r="G8" s="10" t="s">
        <v>3</v>
      </c>
      <c r="H8" s="28"/>
    </row>
    <row r="9" spans="1:8" ht="23.25">
      <c r="A9" s="2"/>
      <c r="B9" s="14">
        <v>10000000</v>
      </c>
      <c r="C9" s="11" t="s">
        <v>4</v>
      </c>
      <c r="D9" s="12">
        <v>48</v>
      </c>
      <c r="E9" s="13">
        <f aca="true" t="shared" si="0" ref="E9:F11">E10</f>
        <v>96</v>
      </c>
      <c r="F9" s="13">
        <f t="shared" si="0"/>
        <v>95.5</v>
      </c>
      <c r="G9" s="13" t="e">
        <f>#REF!-#REF!</f>
        <v>#REF!</v>
      </c>
      <c r="H9" s="13">
        <f aca="true" t="shared" si="1" ref="H9:H34">F9/E9*100</f>
        <v>99.47916666666666</v>
      </c>
    </row>
    <row r="10" spans="1:8" ht="46.5">
      <c r="A10" s="2"/>
      <c r="B10" s="15">
        <v>11000000</v>
      </c>
      <c r="C10" s="3" t="s">
        <v>5</v>
      </c>
      <c r="D10" s="4">
        <v>48</v>
      </c>
      <c r="E10" s="5">
        <f t="shared" si="0"/>
        <v>96</v>
      </c>
      <c r="F10" s="5">
        <f t="shared" si="0"/>
        <v>95.5</v>
      </c>
      <c r="G10" s="5" t="e">
        <f>F10-#REF!</f>
        <v>#REF!</v>
      </c>
      <c r="H10" s="5">
        <f t="shared" si="1"/>
        <v>99.47916666666666</v>
      </c>
    </row>
    <row r="11" spans="1:8" ht="23.25">
      <c r="A11" s="2"/>
      <c r="B11" s="15">
        <v>11020000</v>
      </c>
      <c r="C11" s="3" t="s">
        <v>6</v>
      </c>
      <c r="D11" s="4">
        <v>48</v>
      </c>
      <c r="E11" s="5">
        <f t="shared" si="0"/>
        <v>96</v>
      </c>
      <c r="F11" s="5">
        <f t="shared" si="0"/>
        <v>95.5</v>
      </c>
      <c r="G11" s="5" t="e">
        <f>G12</f>
        <v>#REF!</v>
      </c>
      <c r="H11" s="5">
        <f>H12</f>
        <v>99.47916666666666</v>
      </c>
    </row>
    <row r="12" spans="1:8" ht="46.5">
      <c r="A12" s="2"/>
      <c r="B12" s="15">
        <v>11020200</v>
      </c>
      <c r="C12" s="3" t="s">
        <v>7</v>
      </c>
      <c r="D12" s="4">
        <v>48</v>
      </c>
      <c r="E12" s="5">
        <v>96</v>
      </c>
      <c r="F12" s="5">
        <v>95.5</v>
      </c>
      <c r="G12" s="5" t="e">
        <f>F12-#REF!</f>
        <v>#REF!</v>
      </c>
      <c r="H12" s="5">
        <f t="shared" si="1"/>
        <v>99.47916666666666</v>
      </c>
    </row>
    <row r="13" spans="1:8" ht="23.25">
      <c r="A13" s="2"/>
      <c r="B13" s="14">
        <v>20000000</v>
      </c>
      <c r="C13" s="11" t="s">
        <v>8</v>
      </c>
      <c r="D13" s="12">
        <v>396</v>
      </c>
      <c r="E13" s="13">
        <f>E14+E17+E25</f>
        <v>573</v>
      </c>
      <c r="F13" s="13">
        <f>F14+F17+F25</f>
        <v>606.2791599999999</v>
      </c>
      <c r="G13" s="13" t="e">
        <f>F13-#REF!</f>
        <v>#REF!</v>
      </c>
      <c r="H13" s="13">
        <f t="shared" si="1"/>
        <v>105.80788132635253</v>
      </c>
    </row>
    <row r="14" spans="1:8" ht="23.25">
      <c r="A14" s="2"/>
      <c r="B14" s="15">
        <v>21000000</v>
      </c>
      <c r="C14" s="3" t="s">
        <v>9</v>
      </c>
      <c r="D14" s="4">
        <v>0</v>
      </c>
      <c r="E14" s="5">
        <f>E15</f>
        <v>0</v>
      </c>
      <c r="F14" s="5">
        <f>F15</f>
        <v>0.13</v>
      </c>
      <c r="G14" s="5" t="e">
        <f>F14-#REF!</f>
        <v>#REF!</v>
      </c>
      <c r="H14" s="20" t="s">
        <v>36</v>
      </c>
    </row>
    <row r="15" spans="1:8" ht="116.25">
      <c r="A15" s="2"/>
      <c r="B15" s="15">
        <v>21010000</v>
      </c>
      <c r="C15" s="3" t="s">
        <v>32</v>
      </c>
      <c r="D15" s="4">
        <v>0</v>
      </c>
      <c r="E15" s="5">
        <f>E16</f>
        <v>0</v>
      </c>
      <c r="F15" s="5">
        <f>F16</f>
        <v>0.13</v>
      </c>
      <c r="G15" s="5" t="e">
        <f>F15-#REF!</f>
        <v>#REF!</v>
      </c>
      <c r="H15" s="20" t="s">
        <v>36</v>
      </c>
    </row>
    <row r="16" spans="1:8" ht="69.75">
      <c r="A16" s="2"/>
      <c r="B16" s="15">
        <v>21010300</v>
      </c>
      <c r="C16" s="3" t="s">
        <v>10</v>
      </c>
      <c r="D16" s="4">
        <v>0</v>
      </c>
      <c r="E16" s="5">
        <v>0</v>
      </c>
      <c r="F16" s="5">
        <v>0.13</v>
      </c>
      <c r="G16" s="5" t="e">
        <f>F16-#REF!</f>
        <v>#REF!</v>
      </c>
      <c r="H16" s="20" t="s">
        <v>36</v>
      </c>
    </row>
    <row r="17" spans="1:8" ht="46.5">
      <c r="A17" s="2"/>
      <c r="B17" s="15">
        <v>22000000</v>
      </c>
      <c r="C17" s="3" t="s">
        <v>11</v>
      </c>
      <c r="D17" s="4">
        <v>376</v>
      </c>
      <c r="E17" s="5">
        <f>E18+E22+E24</f>
        <v>151</v>
      </c>
      <c r="F17" s="5">
        <f>F18+F22+F24</f>
        <v>118.94915999999999</v>
      </c>
      <c r="G17" s="5" t="e">
        <f>F17-#REF!</f>
        <v>#REF!</v>
      </c>
      <c r="H17" s="5">
        <f t="shared" si="1"/>
        <v>78.77427814569536</v>
      </c>
    </row>
    <row r="18" spans="1:8" ht="23.25">
      <c r="A18" s="2"/>
      <c r="B18" s="15">
        <v>22010000</v>
      </c>
      <c r="C18" s="3" t="s">
        <v>12</v>
      </c>
      <c r="D18" s="4">
        <v>325</v>
      </c>
      <c r="E18" s="5">
        <f>E19+E20+E21</f>
        <v>151</v>
      </c>
      <c r="F18" s="5">
        <f>F19+F20+F21</f>
        <v>149.7907</v>
      </c>
      <c r="G18" s="5" t="e">
        <f>F18-#REF!</f>
        <v>#REF!</v>
      </c>
      <c r="H18" s="5">
        <f t="shared" si="1"/>
        <v>99.19913907284767</v>
      </c>
    </row>
    <row r="19" spans="1:8" ht="69.75">
      <c r="A19" s="2"/>
      <c r="B19" s="15">
        <v>22010300</v>
      </c>
      <c r="C19" s="3" t="s">
        <v>13</v>
      </c>
      <c r="D19" s="4">
        <v>55</v>
      </c>
      <c r="E19" s="5">
        <v>81</v>
      </c>
      <c r="F19" s="5">
        <v>99.6</v>
      </c>
      <c r="G19" s="5" t="e">
        <f>F19-#REF!</f>
        <v>#REF!</v>
      </c>
      <c r="H19" s="5">
        <f t="shared" si="1"/>
        <v>122.96296296296296</v>
      </c>
    </row>
    <row r="20" spans="1:8" ht="23.25">
      <c r="A20" s="2"/>
      <c r="B20" s="15">
        <v>22012500</v>
      </c>
      <c r="C20" s="3" t="s">
        <v>14</v>
      </c>
      <c r="D20" s="4">
        <v>0</v>
      </c>
      <c r="E20" s="5">
        <v>0</v>
      </c>
      <c r="F20" s="5">
        <v>0.2907</v>
      </c>
      <c r="G20" s="5" t="e">
        <f>F20-#REF!</f>
        <v>#REF!</v>
      </c>
      <c r="H20" s="21" t="s">
        <v>36</v>
      </c>
    </row>
    <row r="21" spans="1:8" ht="46.5">
      <c r="A21" s="2"/>
      <c r="B21" s="15">
        <v>22012600</v>
      </c>
      <c r="C21" s="3" t="s">
        <v>15</v>
      </c>
      <c r="D21" s="4">
        <v>270</v>
      </c>
      <c r="E21" s="5">
        <v>70</v>
      </c>
      <c r="F21" s="5">
        <v>49.9</v>
      </c>
      <c r="G21" s="5" t="e">
        <f>F21-#REF!</f>
        <v>#REF!</v>
      </c>
      <c r="H21" s="5">
        <f t="shared" si="1"/>
        <v>71.28571428571429</v>
      </c>
    </row>
    <row r="22" spans="1:8" ht="57" customHeight="1">
      <c r="A22" s="2"/>
      <c r="B22" s="15">
        <v>22080000</v>
      </c>
      <c r="C22" s="3" t="s">
        <v>16</v>
      </c>
      <c r="D22" s="4">
        <v>51</v>
      </c>
      <c r="E22" s="5">
        <f>E23</f>
        <v>0</v>
      </c>
      <c r="F22" s="5">
        <f>F23</f>
        <v>-42.637080000000005</v>
      </c>
      <c r="G22" s="5" t="e">
        <f>F22-#REF!</f>
        <v>#REF!</v>
      </c>
      <c r="H22" s="21" t="s">
        <v>36</v>
      </c>
    </row>
    <row r="23" spans="1:8" ht="69.75">
      <c r="A23" s="2"/>
      <c r="B23" s="15">
        <v>22080400</v>
      </c>
      <c r="C23" s="3" t="s">
        <v>17</v>
      </c>
      <c r="D23" s="4">
        <v>51</v>
      </c>
      <c r="E23" s="5">
        <v>0</v>
      </c>
      <c r="F23" s="5">
        <v>-42.637080000000005</v>
      </c>
      <c r="G23" s="5" t="e">
        <f>F23-#REF!</f>
        <v>#REF!</v>
      </c>
      <c r="H23" s="21" t="s">
        <v>36</v>
      </c>
    </row>
    <row r="24" spans="1:8" ht="116.25">
      <c r="A24" s="2"/>
      <c r="B24" s="15">
        <v>22130000</v>
      </c>
      <c r="C24" s="3" t="s">
        <v>18</v>
      </c>
      <c r="D24" s="4">
        <v>0</v>
      </c>
      <c r="E24" s="5">
        <v>0</v>
      </c>
      <c r="F24" s="5">
        <v>11.79554</v>
      </c>
      <c r="G24" s="5" t="e">
        <f>F24-#REF!</f>
        <v>#REF!</v>
      </c>
      <c r="H24" s="21" t="s">
        <v>36</v>
      </c>
    </row>
    <row r="25" spans="1:8" ht="23.25">
      <c r="A25" s="2"/>
      <c r="B25" s="15">
        <v>24000000</v>
      </c>
      <c r="C25" s="3" t="s">
        <v>19</v>
      </c>
      <c r="D25" s="4">
        <v>20</v>
      </c>
      <c r="E25" s="5">
        <f>E26</f>
        <v>422</v>
      </c>
      <c r="F25" s="5">
        <f>F26</f>
        <v>487.2</v>
      </c>
      <c r="G25" s="5" t="e">
        <f>F25-#REF!</f>
        <v>#REF!</v>
      </c>
      <c r="H25" s="5">
        <f t="shared" si="1"/>
        <v>115.45023696682463</v>
      </c>
    </row>
    <row r="26" spans="1:8" ht="23.25">
      <c r="A26" s="2"/>
      <c r="B26" s="15">
        <v>24060000</v>
      </c>
      <c r="C26" s="3" t="s">
        <v>20</v>
      </c>
      <c r="D26" s="4">
        <v>20</v>
      </c>
      <c r="E26" s="5">
        <f>E27</f>
        <v>422</v>
      </c>
      <c r="F26" s="5">
        <f>F27</f>
        <v>487.2</v>
      </c>
      <c r="G26" s="5" t="e">
        <f>F26-#REF!</f>
        <v>#REF!</v>
      </c>
      <c r="H26" s="5">
        <f t="shared" si="1"/>
        <v>115.45023696682463</v>
      </c>
    </row>
    <row r="27" spans="1:8" ht="23.25">
      <c r="A27" s="2"/>
      <c r="B27" s="15">
        <v>24060300</v>
      </c>
      <c r="C27" s="3" t="s">
        <v>20</v>
      </c>
      <c r="D27" s="4">
        <v>20</v>
      </c>
      <c r="E27" s="5">
        <v>422</v>
      </c>
      <c r="F27" s="5">
        <v>487.2</v>
      </c>
      <c r="G27" s="5" t="e">
        <f>F27-#REF!</f>
        <v>#REF!</v>
      </c>
      <c r="H27" s="5">
        <f t="shared" si="1"/>
        <v>115.45023696682463</v>
      </c>
    </row>
    <row r="28" spans="1:8" ht="23.25">
      <c r="A28" s="2"/>
      <c r="B28" s="14">
        <v>40000000</v>
      </c>
      <c r="C28" s="11" t="s">
        <v>21</v>
      </c>
      <c r="D28" s="12">
        <v>0</v>
      </c>
      <c r="E28" s="13">
        <f>E29</f>
        <v>6789.3</v>
      </c>
      <c r="F28" s="13">
        <f>F29</f>
        <v>6646.8</v>
      </c>
      <c r="G28" s="13" t="e">
        <f>F28-#REF!</f>
        <v>#REF!</v>
      </c>
      <c r="H28" s="13">
        <f t="shared" si="1"/>
        <v>97.90110909813971</v>
      </c>
    </row>
    <row r="29" spans="1:8" ht="23.25">
      <c r="A29" s="2"/>
      <c r="B29" s="15">
        <v>41000000</v>
      </c>
      <c r="C29" s="3" t="s">
        <v>22</v>
      </c>
      <c r="D29" s="4">
        <v>0</v>
      </c>
      <c r="E29" s="5">
        <f>E30</f>
        <v>6789.3</v>
      </c>
      <c r="F29" s="5">
        <f>F30</f>
        <v>6646.8</v>
      </c>
      <c r="G29" s="5" t="e">
        <f>F29-#REF!</f>
        <v>#REF!</v>
      </c>
      <c r="H29" s="5">
        <f t="shared" si="1"/>
        <v>97.90110909813971</v>
      </c>
    </row>
    <row r="30" spans="1:8" ht="23.25">
      <c r="A30" s="2"/>
      <c r="B30" s="15">
        <v>41050000</v>
      </c>
      <c r="C30" s="3" t="s">
        <v>23</v>
      </c>
      <c r="D30" s="4">
        <v>0</v>
      </c>
      <c r="E30" s="5">
        <f>E31+E32</f>
        <v>6789.3</v>
      </c>
      <c r="F30" s="5">
        <f>F31+F32</f>
        <v>6646.8</v>
      </c>
      <c r="G30" s="5" t="e">
        <f>F30-#REF!</f>
        <v>#REF!</v>
      </c>
      <c r="H30" s="5">
        <f t="shared" si="1"/>
        <v>97.90110909813971</v>
      </c>
    </row>
    <row r="31" spans="1:8" ht="69" customHeight="1">
      <c r="A31" s="2"/>
      <c r="B31" s="15">
        <v>41053000</v>
      </c>
      <c r="C31" s="3" t="s">
        <v>24</v>
      </c>
      <c r="D31" s="4">
        <v>0</v>
      </c>
      <c r="E31" s="5">
        <f>SUM(F31)</f>
        <v>2.3</v>
      </c>
      <c r="F31" s="5">
        <v>2.3</v>
      </c>
      <c r="G31" s="5" t="e">
        <f>F31-#REF!</f>
        <v>#REF!</v>
      </c>
      <c r="H31" s="5">
        <f t="shared" si="1"/>
        <v>100</v>
      </c>
    </row>
    <row r="32" spans="1:8" ht="23.25">
      <c r="A32" s="2"/>
      <c r="B32" s="15">
        <v>41053900</v>
      </c>
      <c r="C32" s="3" t="s">
        <v>25</v>
      </c>
      <c r="D32" s="4">
        <v>0</v>
      </c>
      <c r="E32" s="5">
        <v>6787</v>
      </c>
      <c r="F32" s="5">
        <v>6644.5</v>
      </c>
      <c r="G32" s="5" t="e">
        <f>F32-#REF!</f>
        <v>#REF!</v>
      </c>
      <c r="H32" s="5">
        <f t="shared" si="1"/>
        <v>97.90039781936053</v>
      </c>
    </row>
    <row r="33" spans="1:8" ht="23.25">
      <c r="A33" s="23" t="s">
        <v>34</v>
      </c>
      <c r="B33" s="24"/>
      <c r="C33" s="24"/>
      <c r="D33" s="17">
        <v>444</v>
      </c>
      <c r="E33" s="18">
        <f>E9+E13</f>
        <v>669</v>
      </c>
      <c r="F33" s="18">
        <f>F9+F13</f>
        <v>701.7791599999999</v>
      </c>
      <c r="G33" s="6" t="e">
        <f>F33-#REF!</f>
        <v>#REF!</v>
      </c>
      <c r="H33" s="13">
        <f t="shared" si="1"/>
        <v>104.89972496263078</v>
      </c>
    </row>
    <row r="34" spans="1:8" ht="23.25">
      <c r="A34" s="23" t="s">
        <v>26</v>
      </c>
      <c r="B34" s="24"/>
      <c r="C34" s="24"/>
      <c r="D34" s="17">
        <v>444</v>
      </c>
      <c r="E34" s="18">
        <f>E33+E28</f>
        <v>7458.3</v>
      </c>
      <c r="F34" s="18">
        <f>F33+F28</f>
        <v>7348.57916</v>
      </c>
      <c r="G34" s="6" t="e">
        <f>F34-#REF!</f>
        <v>#REF!</v>
      </c>
      <c r="H34" s="13">
        <f t="shared" si="1"/>
        <v>98.52887601732299</v>
      </c>
    </row>
    <row r="37" spans="2:8" ht="103.5" customHeight="1">
      <c r="B37" s="22" t="s">
        <v>38</v>
      </c>
      <c r="C37" s="22"/>
      <c r="D37" s="22"/>
      <c r="E37" s="22"/>
      <c r="F37" s="22"/>
      <c r="G37" s="22"/>
      <c r="H37" s="22"/>
    </row>
  </sheetData>
  <sheetProtection/>
  <mergeCells count="13">
    <mergeCell ref="B37:H37"/>
    <mergeCell ref="A33:C33"/>
    <mergeCell ref="A34:C34"/>
    <mergeCell ref="B3:H3"/>
    <mergeCell ref="B1:C1"/>
    <mergeCell ref="E7:E8"/>
    <mergeCell ref="F7:F8"/>
    <mergeCell ref="A5:K5"/>
    <mergeCell ref="A7:A8"/>
    <mergeCell ref="B7:B8"/>
    <mergeCell ref="C7:C8"/>
    <mergeCell ref="H7:H8"/>
    <mergeCell ref="B6:F6"/>
  </mergeCells>
  <printOptions/>
  <pageMargins left="1.09375" right="0.6875" top="0.3937007874015748" bottom="0.3937007874015748" header="0.1968503937007874" footer="0.1968503937007874"/>
  <pageSetup fitToHeight="0" fitToWidth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Admin</cp:lastModifiedBy>
  <cp:lastPrinted>2022-02-11T09:35:36Z</cp:lastPrinted>
  <dcterms:created xsi:type="dcterms:W3CDTF">2021-10-11T08:57:58Z</dcterms:created>
  <dcterms:modified xsi:type="dcterms:W3CDTF">2022-03-03T09:57:33Z</dcterms:modified>
  <cp:category/>
  <cp:version/>
  <cp:contentType/>
  <cp:contentStatus/>
</cp:coreProperties>
</file>