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оприлюднення\"/>
    </mc:Choice>
  </mc:AlternateContent>
  <bookViews>
    <workbookView xWindow="0" yWindow="30" windowWidth="19440" windowHeight="9270"/>
  </bookViews>
  <sheets>
    <sheet name="апарат" sheetId="39" r:id="rId1"/>
    <sheet name="відділи" sheetId="40" r:id="rId2"/>
  </sheets>
  <definedNames>
    <definedName name="_xlnm.Print_Titles" localSheetId="0">апарат!$6:$6</definedName>
    <definedName name="_xlnm.Print_Area" localSheetId="0">апарат!$A$1:$E$72</definedName>
    <definedName name="_xlnm.Print_Area" localSheetId="1">відділи!$A$1:$E$73</definedName>
  </definedNames>
  <calcPr calcId="162913" refMode="R1C1"/>
</workbook>
</file>

<file path=xl/calcChain.xml><?xml version="1.0" encoding="utf-8"?>
<calcChain xmlns="http://schemas.openxmlformats.org/spreadsheetml/2006/main">
  <c r="C66" i="40" l="1"/>
  <c r="E65" i="40"/>
  <c r="E66" i="40" s="1"/>
  <c r="E64" i="40"/>
  <c r="C62" i="40"/>
  <c r="C67" i="40" s="1"/>
  <c r="E61" i="40"/>
  <c r="E60" i="40"/>
  <c r="E62" i="40" s="1"/>
  <c r="C58" i="40"/>
  <c r="E57" i="40"/>
  <c r="E56" i="40"/>
  <c r="E55" i="40"/>
  <c r="E58" i="40" s="1"/>
  <c r="C53" i="40"/>
  <c r="E52" i="40"/>
  <c r="E51" i="40"/>
  <c r="E50" i="40"/>
  <c r="E53" i="40" s="1"/>
  <c r="C48" i="40"/>
  <c r="E47" i="40"/>
  <c r="E46" i="40"/>
  <c r="E45" i="40"/>
  <c r="E43" i="40"/>
  <c r="E42" i="40"/>
  <c r="E41" i="40"/>
  <c r="E40" i="40"/>
  <c r="E48" i="40" s="1"/>
  <c r="C36" i="40"/>
  <c r="E35" i="40"/>
  <c r="E34" i="40"/>
  <c r="E33" i="40"/>
  <c r="E32" i="40"/>
  <c r="E29" i="40"/>
  <c r="E28" i="40"/>
  <c r="E26" i="40"/>
  <c r="E36" i="40" s="1"/>
  <c r="C24" i="40"/>
  <c r="E23" i="40"/>
  <c r="E22" i="40"/>
  <c r="E21" i="40"/>
  <c r="E20" i="40"/>
  <c r="E19" i="40"/>
  <c r="E17" i="40"/>
  <c r="E16" i="40"/>
  <c r="E15" i="40"/>
  <c r="E13" i="40"/>
  <c r="E12" i="40"/>
  <c r="E11" i="40"/>
  <c r="E9" i="40"/>
  <c r="E24" i="40" s="1"/>
  <c r="E67" i="40" l="1"/>
  <c r="E16" i="39"/>
  <c r="E15" i="39"/>
  <c r="D64" i="39"/>
  <c r="C64" i="39"/>
  <c r="E63" i="39"/>
  <c r="E62" i="39"/>
  <c r="E61" i="39"/>
  <c r="D59" i="39"/>
  <c r="C59" i="39"/>
  <c r="E58" i="39"/>
  <c r="E57" i="39"/>
  <c r="E56" i="39"/>
  <c r="D54" i="39"/>
  <c r="C54" i="39"/>
  <c r="E53" i="39"/>
  <c r="E52" i="39"/>
  <c r="E51" i="39"/>
  <c r="E50" i="39"/>
  <c r="E49" i="39"/>
  <c r="D47" i="39"/>
  <c r="C47" i="39"/>
  <c r="E46" i="39"/>
  <c r="E45" i="39"/>
  <c r="E44" i="39"/>
  <c r="E43" i="39"/>
  <c r="E42" i="39"/>
  <c r="E41" i="39"/>
  <c r="D39" i="39"/>
  <c r="C39" i="39"/>
  <c r="E38" i="39"/>
  <c r="E37" i="39"/>
  <c r="E36" i="39"/>
  <c r="D34" i="39"/>
  <c r="C34" i="39"/>
  <c r="E33" i="39"/>
  <c r="E32" i="39"/>
  <c r="E31" i="39"/>
  <c r="D29" i="39"/>
  <c r="C29" i="39"/>
  <c r="E28" i="39"/>
  <c r="E27" i="39"/>
  <c r="E26" i="39"/>
  <c r="E25" i="39"/>
  <c r="D23" i="39"/>
  <c r="C23" i="39"/>
  <c r="E22" i="39"/>
  <c r="E21" i="39"/>
  <c r="E20" i="39"/>
  <c r="E19" i="39"/>
  <c r="E18" i="39"/>
  <c r="D14" i="39"/>
  <c r="C14" i="39"/>
  <c r="E13" i="39"/>
  <c r="E12" i="39"/>
  <c r="E11" i="39"/>
  <c r="E10" i="39"/>
  <c r="E9" i="39"/>
  <c r="E23" i="39" l="1"/>
  <c r="E47" i="39"/>
  <c r="C65" i="39"/>
  <c r="E64" i="39"/>
  <c r="E39" i="39"/>
  <c r="E59" i="39"/>
  <c r="E34" i="39"/>
  <c r="E29" i="39"/>
  <c r="E14" i="39"/>
  <c r="E54" i="39"/>
  <c r="E65" i="39" l="1"/>
</calcChain>
</file>

<file path=xl/comments1.xml><?xml version="1.0" encoding="utf-8"?>
<comments xmlns="http://schemas.openxmlformats.org/spreadsheetml/2006/main">
  <authors>
    <author>fingosp1</author>
  </authors>
  <commentList>
    <comment ref="E65" authorId="0" shapeId="0">
      <text>
        <r>
          <rPr>
            <b/>
            <sz val="9"/>
            <color indexed="81"/>
            <rFont val="Tahoma"/>
            <family val="2"/>
            <charset val="204"/>
          </rPr>
          <t>fingosp1: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<sst xmlns="http://schemas.openxmlformats.org/spreadsheetml/2006/main" count="158" uniqueCount="71">
  <si>
    <t>№ з/п</t>
  </si>
  <si>
    <t>Назва структурного підрозділу та посад</t>
  </si>
  <si>
    <t>Кількість штатних посад</t>
  </si>
  <si>
    <t>Керівництво</t>
  </si>
  <si>
    <t>Разом:</t>
  </si>
  <si>
    <t>Начальник відділу</t>
  </si>
  <si>
    <t>Головний спеціаліст</t>
  </si>
  <si>
    <t>Відділ фінансово-господарського забезпечення</t>
  </si>
  <si>
    <t>Водій легкового автомобіля</t>
  </si>
  <si>
    <t>УСЬОГО</t>
  </si>
  <si>
    <t>М.П.</t>
  </si>
  <si>
    <t>Рівненської районної державної адміністрації</t>
  </si>
  <si>
    <t>Начальник відділу-головний бухгалтер</t>
  </si>
  <si>
    <t>Начальник відділу фінансово-господарського</t>
  </si>
  <si>
    <t>х</t>
  </si>
  <si>
    <t>Голова районної державної адміністрації</t>
  </si>
  <si>
    <t>Заступник голови районної державної адміністрації</t>
  </si>
  <si>
    <t>Керівник апарату районної державної адміністрації</t>
  </si>
  <si>
    <t>Наталія ЛІСОВЕЦЬ</t>
  </si>
  <si>
    <t>Перший заступник голови районної державної адміністрації</t>
  </si>
  <si>
    <t>Відділ управління персоналом</t>
  </si>
  <si>
    <t>Відділ юридичного забезпечення та доступу до публічної інформації</t>
  </si>
  <si>
    <t>Відділ організаційного забезпечення</t>
  </si>
  <si>
    <t>Відділ мобілізаційної роботи</t>
  </si>
  <si>
    <t>Відділ ведення Державного реєстру виборців</t>
  </si>
  <si>
    <t>Відділ документообігу</t>
  </si>
  <si>
    <t>Посадовий оклад (грн)</t>
  </si>
  <si>
    <t>Олександр КОВАЛЬ</t>
  </si>
  <si>
    <t>Заступник керівника апарату - начальник відділу</t>
  </si>
  <si>
    <t>Заступник начальника відділу</t>
  </si>
  <si>
    <t xml:space="preserve">забезпечення - головний бухгалтер </t>
  </si>
  <si>
    <t>апарату райдержадміністрації</t>
  </si>
  <si>
    <t>Відділ роботи із зверненнями громадян</t>
  </si>
  <si>
    <t>Фонд заробітної плати на місяць за посадовими окладами (грн)</t>
  </si>
  <si>
    <t>Штатний розпис</t>
  </si>
  <si>
    <t>Прибиральник службових приміщень</t>
  </si>
  <si>
    <t>Радник</t>
  </si>
  <si>
    <t>(вводиться в дію з 01 січня 2023 року)</t>
  </si>
  <si>
    <t>на 2023 рік</t>
  </si>
  <si>
    <t>ШТАТНИЙ РОЗПИС</t>
  </si>
  <si>
    <t>відділів, управлінь Рівненської районної державної адміністрації</t>
  </si>
  <si>
    <t>Вводиться в дію з 01 січня 2023 року</t>
  </si>
  <si>
    <t xml:space="preserve">№ 
з/п 
</t>
  </si>
  <si>
    <t xml:space="preserve">Назва структурного підрозділу та посад </t>
  </si>
  <si>
    <t xml:space="preserve">Кількість штатних посад </t>
  </si>
  <si>
    <t xml:space="preserve">Фонд заробітної плати на місяць за посадовими окладами (грн) 
</t>
  </si>
  <si>
    <t>I. Управління економічного та агропромислового розвитку, житлово-комунального господарства, містобудування, архітектури</t>
  </si>
  <si>
    <t>Начальник управління</t>
  </si>
  <si>
    <t>Відділ житлово-комунального господарства</t>
  </si>
  <si>
    <t>Заступник начальника управління-начальник відділу</t>
  </si>
  <si>
    <t>Відділ економічного та агропромислового розвитку</t>
  </si>
  <si>
    <t>Відділ містобудування та архітектури</t>
  </si>
  <si>
    <t>Начальник відділу-головний архітектор</t>
  </si>
  <si>
    <t>Разом</t>
  </si>
  <si>
    <t>II. Управління охорони здоров'я, освіти, культури, спорту</t>
  </si>
  <si>
    <t>Відділ охорони здоров'я</t>
  </si>
  <si>
    <t>Відділ освіти, культури, спорту</t>
  </si>
  <si>
    <t>III. Управління цифрового розвитку, цифрових трансформацій і цифровізації та організації діяльності центрів надання адміністративних послуг</t>
  </si>
  <si>
    <t>Відділ цифрового розвитку, цифрових трансформацій і цифровізації</t>
  </si>
  <si>
    <t>Відділ організації діяльності центрів надання адміністративних послуг та з питань державної реєстрації</t>
  </si>
  <si>
    <t>Державний реєстратор</t>
  </si>
  <si>
    <t>IV. Відділ інформаційної діяльності та комунікацій з громадськістю</t>
  </si>
  <si>
    <t>V. Відділ оборонної роботи, цивільного захисту</t>
  </si>
  <si>
    <t>VI. Сектор внутрішнього аудиту</t>
  </si>
  <si>
    <t>Завідувач сектору</t>
  </si>
  <si>
    <t>VII. Сектор з питань запобігання та виявлення корупції і взаємодії з правоохоронними органами</t>
  </si>
  <si>
    <t xml:space="preserve">Усього </t>
  </si>
  <si>
    <t>Перший заступник голови адміністрації</t>
  </si>
  <si>
    <t>Володимир ЛЕОНОВ</t>
  </si>
  <si>
    <t>забезпечення апарату райдержадміністрації-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</si>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</sst>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family val="2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NumberFormat="1" applyFont="1" applyAlignment="1">
      <alignment horizontal="center" vertical="center"/>
    </xf>
    <xf numFmtId="2" fontId="2" fillId="0" borderId="0" xfId="0" applyNumberFormat="1" applyFont="1"/>
    <xf numFmtId="0" fontId="6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2" fontId="11" fillId="0" borderId="0" xfId="0" applyNumberFormat="1" applyFont="1"/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/>
    <xf numFmtId="0" fontId="10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0" applyNumberFormat="1" applyFont="1" applyAlignment="1">
      <alignment horizontal="right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top" wrapText="1"/>
    </xf>
    <xf numFmtId="0" fontId="0" fillId="0" borderId="0" xfId="0" applyBorder="1"/>
    <xf numFmtId="14" fontId="0" fillId="0" borderId="0" xfId="0" applyNumberFormat="1" applyBorder="1"/>
    <xf numFmtId="0" fontId="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2" fillId="0" borderId="5" xfId="0" applyFont="1" applyBorder="1"/>
    <xf numFmtId="0" fontId="2" fillId="0" borderId="5" xfId="0" applyFont="1" applyFill="1" applyBorder="1" applyAlignment="1"/>
    <xf numFmtId="0" fontId="2" fillId="0" borderId="5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/>
    <xf numFmtId="0" fontId="11" fillId="0" borderId="5" xfId="0" applyFont="1" applyFill="1" applyBorder="1" applyAlignment="1"/>
    <xf numFmtId="0" fontId="1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17" fillId="0" borderId="1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18" fillId="0" borderId="5" xfId="0" applyFont="1" applyBorder="1"/>
    <xf numFmtId="0" fontId="11" fillId="0" borderId="5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/>
  </cellXfs>
  <cellStyles count="2">
    <cellStyle name="Обычный" xfId="0" builtinId="0"/>
    <cellStyle name="Обычный_Штатний роз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2"/>
  <sheetViews>
    <sheetView tabSelected="1" view="pageBreakPreview" zoomScaleNormal="100" zoomScaleSheetLayoutView="100" workbookViewId="0">
      <selection activeCell="B16" sqref="B16"/>
    </sheetView>
  </sheetViews>
  <sheetFormatPr defaultColWidth="9.140625" defaultRowHeight="15.75" x14ac:dyDescent="0.25"/>
  <cols>
    <col min="1" max="1" width="5" style="22" customWidth="1"/>
    <col min="2" max="2" width="45.7109375" style="1" customWidth="1"/>
    <col min="3" max="3" width="20.28515625" style="21" customWidth="1"/>
    <col min="4" max="4" width="19.85546875" style="2" customWidth="1"/>
    <col min="5" max="5" width="23.7109375" style="2" customWidth="1"/>
    <col min="6" max="6" width="14.42578125" style="3" customWidth="1"/>
    <col min="7" max="7" width="10.28515625" style="3" customWidth="1"/>
    <col min="8" max="16384" width="9.140625" style="1"/>
  </cols>
  <sheetData>
    <row r="1" spans="1:7" s="3" customFormat="1" ht="20.25" x14ac:dyDescent="0.3">
      <c r="A1" s="23"/>
      <c r="B1" s="44" t="s">
        <v>34</v>
      </c>
      <c r="C1" s="44"/>
      <c r="D1" s="44"/>
      <c r="E1" s="44"/>
    </row>
    <row r="2" spans="1:7" s="3" customFormat="1" ht="20.25" x14ac:dyDescent="0.3">
      <c r="A2" s="23"/>
      <c r="B2" s="44" t="s">
        <v>38</v>
      </c>
      <c r="C2" s="44"/>
      <c r="D2" s="44"/>
      <c r="E2" s="44"/>
    </row>
    <row r="3" spans="1:7" s="3" customFormat="1" ht="20.25" x14ac:dyDescent="0.3">
      <c r="A3" s="23"/>
      <c r="B3" s="44" t="s">
        <v>11</v>
      </c>
      <c r="C3" s="44"/>
      <c r="D3" s="44"/>
      <c r="E3" s="44"/>
    </row>
    <row r="4" spans="1:7" ht="18.75" customHeight="1" x14ac:dyDescent="0.3">
      <c r="A4" s="23"/>
      <c r="B4" s="43" t="s">
        <v>37</v>
      </c>
      <c r="C4" s="43"/>
      <c r="D4" s="43"/>
      <c r="E4" s="43"/>
    </row>
    <row r="5" spans="1:7" ht="22.5" customHeight="1" thickBot="1" x14ac:dyDescent="0.35">
      <c r="A5" s="23"/>
      <c r="B5" s="41"/>
      <c r="C5" s="41"/>
      <c r="D5" s="41"/>
      <c r="E5" s="41"/>
    </row>
    <row r="6" spans="1:7" ht="63" x14ac:dyDescent="0.25">
      <c r="A6" s="4" t="s">
        <v>0</v>
      </c>
      <c r="B6" s="5" t="s">
        <v>1</v>
      </c>
      <c r="C6" s="5" t="s">
        <v>2</v>
      </c>
      <c r="D6" s="6" t="s">
        <v>26</v>
      </c>
      <c r="E6" s="7" t="s">
        <v>33</v>
      </c>
    </row>
    <row r="7" spans="1:7" s="32" customFormat="1" ht="12.75" x14ac:dyDescent="0.2">
      <c r="A7" s="27">
        <v>1</v>
      </c>
      <c r="B7" s="28">
        <v>2</v>
      </c>
      <c r="C7" s="28">
        <v>3</v>
      </c>
      <c r="D7" s="29">
        <v>4</v>
      </c>
      <c r="E7" s="30">
        <v>5</v>
      </c>
      <c r="F7" s="31"/>
      <c r="G7" s="31"/>
    </row>
    <row r="8" spans="1:7" ht="25.15" customHeight="1" x14ac:dyDescent="0.3">
      <c r="A8" s="46" t="s">
        <v>3</v>
      </c>
      <c r="B8" s="47"/>
      <c r="C8" s="47"/>
      <c r="D8" s="47"/>
      <c r="E8" s="48"/>
    </row>
    <row r="9" spans="1:7" ht="35.25" customHeight="1" x14ac:dyDescent="0.3">
      <c r="A9" s="37">
        <v>1</v>
      </c>
      <c r="B9" s="36" t="s">
        <v>15</v>
      </c>
      <c r="C9" s="9">
        <v>1</v>
      </c>
      <c r="D9" s="10">
        <v>16480</v>
      </c>
      <c r="E9" s="11">
        <f>SUM(D9)</f>
        <v>16480</v>
      </c>
    </row>
    <row r="10" spans="1:7" ht="35.25" customHeight="1" x14ac:dyDescent="0.3">
      <c r="A10" s="37">
        <v>2</v>
      </c>
      <c r="B10" s="36" t="s">
        <v>19</v>
      </c>
      <c r="C10" s="9">
        <v>1</v>
      </c>
      <c r="D10" s="10">
        <v>14420</v>
      </c>
      <c r="E10" s="11">
        <f t="shared" ref="E10:E13" si="0">SUM(D10)</f>
        <v>14420</v>
      </c>
    </row>
    <row r="11" spans="1:7" ht="34.5" customHeight="1" x14ac:dyDescent="0.3">
      <c r="A11" s="37">
        <v>3</v>
      </c>
      <c r="B11" s="36" t="s">
        <v>16</v>
      </c>
      <c r="C11" s="9">
        <v>1</v>
      </c>
      <c r="D11" s="10">
        <v>12875</v>
      </c>
      <c r="E11" s="11">
        <f t="shared" si="0"/>
        <v>12875</v>
      </c>
    </row>
    <row r="12" spans="1:7" ht="34.5" customHeight="1" x14ac:dyDescent="0.3">
      <c r="A12" s="37">
        <v>4</v>
      </c>
      <c r="B12" s="36" t="s">
        <v>16</v>
      </c>
      <c r="C12" s="9">
        <v>1</v>
      </c>
      <c r="D12" s="10">
        <v>12875</v>
      </c>
      <c r="E12" s="11">
        <f t="shared" si="0"/>
        <v>12875</v>
      </c>
    </row>
    <row r="13" spans="1:7" ht="38.25" customHeight="1" x14ac:dyDescent="0.3">
      <c r="A13" s="24">
        <v>5</v>
      </c>
      <c r="B13" s="36" t="s">
        <v>17</v>
      </c>
      <c r="C13" s="9">
        <v>1</v>
      </c>
      <c r="D13" s="10">
        <v>10300</v>
      </c>
      <c r="E13" s="11">
        <f t="shared" si="0"/>
        <v>10300</v>
      </c>
    </row>
    <row r="14" spans="1:7" s="15" customFormat="1" ht="25.15" customHeight="1" x14ac:dyDescent="0.35">
      <c r="A14" s="26"/>
      <c r="B14" s="12" t="s">
        <v>4</v>
      </c>
      <c r="C14" s="13">
        <f>SUM(C9:C13)</f>
        <v>5</v>
      </c>
      <c r="D14" s="13">
        <f>SUM(D9:D13)</f>
        <v>66950</v>
      </c>
      <c r="E14" s="33">
        <f>SUM(E9:E13)</f>
        <v>66950</v>
      </c>
      <c r="F14" s="14"/>
      <c r="G14" s="14"/>
    </row>
    <row r="15" spans="1:7" s="15" customFormat="1" ht="25.15" customHeight="1" x14ac:dyDescent="0.3">
      <c r="A15" s="26">
        <v>6</v>
      </c>
      <c r="B15" s="8" t="s">
        <v>36</v>
      </c>
      <c r="C15" s="9">
        <v>1</v>
      </c>
      <c r="D15" s="9">
        <v>7998</v>
      </c>
      <c r="E15" s="34">
        <f>D15</f>
        <v>7998</v>
      </c>
      <c r="F15" s="14"/>
      <c r="G15" s="14"/>
    </row>
    <row r="16" spans="1:7" s="15" customFormat="1" ht="25.15" customHeight="1" x14ac:dyDescent="0.3">
      <c r="A16" s="24">
        <v>7</v>
      </c>
      <c r="B16" s="8" t="s">
        <v>36</v>
      </c>
      <c r="C16" s="9">
        <v>1</v>
      </c>
      <c r="D16" s="9">
        <v>7998</v>
      </c>
      <c r="E16" s="34">
        <f>D16</f>
        <v>7998</v>
      </c>
      <c r="F16" s="14"/>
      <c r="G16" s="14"/>
    </row>
    <row r="17" spans="1:7" ht="26.25" customHeight="1" x14ac:dyDescent="0.3">
      <c r="A17" s="49" t="s">
        <v>20</v>
      </c>
      <c r="B17" s="50"/>
      <c r="C17" s="50"/>
      <c r="D17" s="50"/>
      <c r="E17" s="51"/>
    </row>
    <row r="18" spans="1:7" ht="38.25" customHeight="1" x14ac:dyDescent="0.3">
      <c r="A18" s="24">
        <v>8</v>
      </c>
      <c r="B18" s="36" t="s">
        <v>28</v>
      </c>
      <c r="C18" s="9">
        <v>1</v>
      </c>
      <c r="D18" s="10">
        <v>8000</v>
      </c>
      <c r="E18" s="11">
        <f>D18</f>
        <v>8000</v>
      </c>
    </row>
    <row r="19" spans="1:7" ht="25.15" customHeight="1" x14ac:dyDescent="0.3">
      <c r="A19" s="24">
        <v>9</v>
      </c>
      <c r="B19" s="8" t="s">
        <v>29</v>
      </c>
      <c r="C19" s="9">
        <v>1</v>
      </c>
      <c r="D19" s="10">
        <v>6500</v>
      </c>
      <c r="E19" s="11">
        <f t="shared" ref="E19:E22" si="1">D19</f>
        <v>6500</v>
      </c>
    </row>
    <row r="20" spans="1:7" ht="25.15" customHeight="1" x14ac:dyDescent="0.3">
      <c r="A20" s="24">
        <v>10</v>
      </c>
      <c r="B20" s="8" t="s">
        <v>6</v>
      </c>
      <c r="C20" s="9">
        <v>1</v>
      </c>
      <c r="D20" s="10">
        <v>5600</v>
      </c>
      <c r="E20" s="11">
        <f t="shared" si="1"/>
        <v>5600</v>
      </c>
    </row>
    <row r="21" spans="1:7" ht="25.15" customHeight="1" x14ac:dyDescent="0.3">
      <c r="A21" s="24">
        <v>11</v>
      </c>
      <c r="B21" s="8" t="s">
        <v>6</v>
      </c>
      <c r="C21" s="9">
        <v>1</v>
      </c>
      <c r="D21" s="10">
        <v>5600</v>
      </c>
      <c r="E21" s="11">
        <f t="shared" si="1"/>
        <v>5600</v>
      </c>
    </row>
    <row r="22" spans="1:7" ht="25.15" customHeight="1" x14ac:dyDescent="0.3">
      <c r="A22" s="24">
        <v>12</v>
      </c>
      <c r="B22" s="8" t="s">
        <v>6</v>
      </c>
      <c r="C22" s="9">
        <v>1</v>
      </c>
      <c r="D22" s="10">
        <v>5600</v>
      </c>
      <c r="E22" s="11">
        <f t="shared" si="1"/>
        <v>5600</v>
      </c>
    </row>
    <row r="23" spans="1:7" s="15" customFormat="1" ht="25.15" customHeight="1" x14ac:dyDescent="0.35">
      <c r="A23" s="26"/>
      <c r="B23" s="12" t="s">
        <v>4</v>
      </c>
      <c r="C23" s="13">
        <f>SUM(C18:C22)</f>
        <v>5</v>
      </c>
      <c r="D23" s="13">
        <f>SUM(D18:D22)</f>
        <v>31300</v>
      </c>
      <c r="E23" s="33">
        <f>SUM(E18:E22)</f>
        <v>31300</v>
      </c>
      <c r="F23" s="14"/>
      <c r="G23" s="14"/>
    </row>
    <row r="24" spans="1:7" ht="25.15" customHeight="1" x14ac:dyDescent="0.3">
      <c r="A24" s="46" t="s">
        <v>25</v>
      </c>
      <c r="B24" s="47"/>
      <c r="C24" s="47"/>
      <c r="D24" s="47"/>
      <c r="E24" s="52"/>
    </row>
    <row r="25" spans="1:7" ht="25.15" customHeight="1" x14ac:dyDescent="0.3">
      <c r="A25" s="24">
        <v>13</v>
      </c>
      <c r="B25" s="8" t="s">
        <v>5</v>
      </c>
      <c r="C25" s="9">
        <v>1</v>
      </c>
      <c r="D25" s="10">
        <v>7900</v>
      </c>
      <c r="E25" s="11">
        <f t="shared" ref="E25:E26" si="2">SUM(D25)</f>
        <v>7900</v>
      </c>
    </row>
    <row r="26" spans="1:7" ht="25.15" customHeight="1" x14ac:dyDescent="0.3">
      <c r="A26" s="24">
        <v>14</v>
      </c>
      <c r="B26" s="8" t="s">
        <v>6</v>
      </c>
      <c r="C26" s="9">
        <v>1</v>
      </c>
      <c r="D26" s="10">
        <v>5600</v>
      </c>
      <c r="E26" s="11">
        <f t="shared" si="2"/>
        <v>5600</v>
      </c>
    </row>
    <row r="27" spans="1:7" ht="25.15" customHeight="1" x14ac:dyDescent="0.3">
      <c r="A27" s="24">
        <v>15</v>
      </c>
      <c r="B27" s="8" t="s">
        <v>6</v>
      </c>
      <c r="C27" s="9">
        <v>1</v>
      </c>
      <c r="D27" s="10">
        <v>5600</v>
      </c>
      <c r="E27" s="11">
        <f t="shared" ref="E27:E28" si="3">D27</f>
        <v>5600</v>
      </c>
    </row>
    <row r="28" spans="1:7" ht="25.15" customHeight="1" x14ac:dyDescent="0.3">
      <c r="A28" s="24">
        <v>16</v>
      </c>
      <c r="B28" s="8" t="s">
        <v>6</v>
      </c>
      <c r="C28" s="9">
        <v>1</v>
      </c>
      <c r="D28" s="10">
        <v>5600</v>
      </c>
      <c r="E28" s="11">
        <f t="shared" si="3"/>
        <v>5600</v>
      </c>
    </row>
    <row r="29" spans="1:7" s="15" customFormat="1" ht="25.15" customHeight="1" x14ac:dyDescent="0.35">
      <c r="A29" s="26"/>
      <c r="B29" s="12" t="s">
        <v>4</v>
      </c>
      <c r="C29" s="13">
        <f>SUM(C25:C28)</f>
        <v>4</v>
      </c>
      <c r="D29" s="13">
        <f t="shared" ref="D29:E29" si="4">SUM(D25:D28)</f>
        <v>24700</v>
      </c>
      <c r="E29" s="33">
        <f t="shared" si="4"/>
        <v>24700</v>
      </c>
      <c r="F29" s="14"/>
      <c r="G29" s="14"/>
    </row>
    <row r="30" spans="1:7" s="15" customFormat="1" ht="25.15" customHeight="1" x14ac:dyDescent="0.25">
      <c r="A30" s="53" t="s">
        <v>22</v>
      </c>
      <c r="B30" s="54"/>
      <c r="C30" s="54"/>
      <c r="D30" s="54"/>
      <c r="E30" s="55"/>
      <c r="F30" s="14"/>
      <c r="G30" s="14"/>
    </row>
    <row r="31" spans="1:7" s="15" customFormat="1" ht="25.15" customHeight="1" x14ac:dyDescent="0.3">
      <c r="A31" s="24">
        <v>17</v>
      </c>
      <c r="B31" s="8" t="s">
        <v>5</v>
      </c>
      <c r="C31" s="9">
        <v>1</v>
      </c>
      <c r="D31" s="10">
        <v>7900</v>
      </c>
      <c r="E31" s="11">
        <f t="shared" ref="E31:E32" si="5">SUM(D31)</f>
        <v>7900</v>
      </c>
      <c r="F31" s="14"/>
      <c r="G31" s="14"/>
    </row>
    <row r="32" spans="1:7" s="15" customFormat="1" ht="25.15" customHeight="1" x14ac:dyDescent="0.3">
      <c r="A32" s="24">
        <v>18</v>
      </c>
      <c r="B32" s="8" t="s">
        <v>6</v>
      </c>
      <c r="C32" s="9">
        <v>1</v>
      </c>
      <c r="D32" s="10">
        <v>5600</v>
      </c>
      <c r="E32" s="11">
        <f t="shared" si="5"/>
        <v>5600</v>
      </c>
      <c r="F32" s="14"/>
      <c r="G32" s="14"/>
    </row>
    <row r="33" spans="1:7" s="15" customFormat="1" ht="25.15" customHeight="1" x14ac:dyDescent="0.3">
      <c r="A33" s="24">
        <v>19</v>
      </c>
      <c r="B33" s="8" t="s">
        <v>6</v>
      </c>
      <c r="C33" s="9">
        <v>1</v>
      </c>
      <c r="D33" s="10">
        <v>5600</v>
      </c>
      <c r="E33" s="11">
        <f t="shared" ref="E33" si="6">D33</f>
        <v>5600</v>
      </c>
      <c r="F33" s="14"/>
      <c r="G33" s="14"/>
    </row>
    <row r="34" spans="1:7" s="15" customFormat="1" ht="25.15" customHeight="1" x14ac:dyDescent="0.35">
      <c r="A34" s="26"/>
      <c r="B34" s="12" t="s">
        <v>4</v>
      </c>
      <c r="C34" s="13">
        <f>SUM(C31:C33)</f>
        <v>3</v>
      </c>
      <c r="D34" s="13">
        <f>SUM(D31:D33)</f>
        <v>19100</v>
      </c>
      <c r="E34" s="33">
        <f>SUM(E31:E33)</f>
        <v>19100</v>
      </c>
      <c r="F34" s="14"/>
      <c r="G34" s="14"/>
    </row>
    <row r="35" spans="1:7" s="15" customFormat="1" ht="25.15" customHeight="1" x14ac:dyDescent="0.25">
      <c r="A35" s="53" t="s">
        <v>21</v>
      </c>
      <c r="B35" s="54"/>
      <c r="C35" s="54"/>
      <c r="D35" s="54"/>
      <c r="E35" s="55"/>
      <c r="F35" s="14"/>
      <c r="G35" s="14"/>
    </row>
    <row r="36" spans="1:7" s="15" customFormat="1" ht="25.15" customHeight="1" x14ac:dyDescent="0.3">
      <c r="A36" s="24">
        <v>20</v>
      </c>
      <c r="B36" s="8" t="s">
        <v>5</v>
      </c>
      <c r="C36" s="9">
        <v>1</v>
      </c>
      <c r="D36" s="10">
        <v>7900</v>
      </c>
      <c r="E36" s="11">
        <f t="shared" ref="E36:E37" si="7">SUM(D36)</f>
        <v>7900</v>
      </c>
      <c r="F36" s="14"/>
      <c r="G36" s="14"/>
    </row>
    <row r="37" spans="1:7" s="15" customFormat="1" ht="25.15" customHeight="1" x14ac:dyDescent="0.3">
      <c r="A37" s="24">
        <v>21</v>
      </c>
      <c r="B37" s="8" t="s">
        <v>6</v>
      </c>
      <c r="C37" s="9">
        <v>1</v>
      </c>
      <c r="D37" s="10">
        <v>5600</v>
      </c>
      <c r="E37" s="11">
        <f t="shared" si="7"/>
        <v>5600</v>
      </c>
      <c r="F37" s="14"/>
      <c r="G37" s="14"/>
    </row>
    <row r="38" spans="1:7" s="15" customFormat="1" ht="25.15" customHeight="1" x14ac:dyDescent="0.3">
      <c r="A38" s="24">
        <v>22</v>
      </c>
      <c r="B38" s="8" t="s">
        <v>6</v>
      </c>
      <c r="C38" s="9">
        <v>1</v>
      </c>
      <c r="D38" s="10">
        <v>5600</v>
      </c>
      <c r="E38" s="11">
        <f t="shared" ref="E38" si="8">D38</f>
        <v>5600</v>
      </c>
      <c r="F38" s="14"/>
      <c r="G38" s="14"/>
    </row>
    <row r="39" spans="1:7" s="15" customFormat="1" ht="25.15" customHeight="1" x14ac:dyDescent="0.35">
      <c r="A39" s="26"/>
      <c r="B39" s="12" t="s">
        <v>4</v>
      </c>
      <c r="C39" s="13">
        <f>SUM(C36:C38)</f>
        <v>3</v>
      </c>
      <c r="D39" s="13">
        <f>SUM(D36:D38)</f>
        <v>19100</v>
      </c>
      <c r="E39" s="33">
        <f>SUM(E36:E38)</f>
        <v>19100</v>
      </c>
      <c r="F39" s="14"/>
      <c r="G39" s="14"/>
    </row>
    <row r="40" spans="1:7" s="15" customFormat="1" ht="25.15" customHeight="1" x14ac:dyDescent="0.25">
      <c r="A40" s="53" t="s">
        <v>7</v>
      </c>
      <c r="B40" s="54"/>
      <c r="C40" s="54"/>
      <c r="D40" s="54"/>
      <c r="E40" s="55"/>
      <c r="F40" s="14"/>
      <c r="G40" s="14"/>
    </row>
    <row r="41" spans="1:7" s="15" customFormat="1" ht="25.15" customHeight="1" x14ac:dyDescent="0.3">
      <c r="A41" s="24">
        <v>23</v>
      </c>
      <c r="B41" s="8" t="s">
        <v>12</v>
      </c>
      <c r="C41" s="9">
        <v>1</v>
      </c>
      <c r="D41" s="10">
        <v>7900</v>
      </c>
      <c r="E41" s="11">
        <f t="shared" ref="E41:E46" si="9">SUM(D41)</f>
        <v>7900</v>
      </c>
      <c r="F41" s="14"/>
      <c r="G41" s="14"/>
    </row>
    <row r="42" spans="1:7" s="15" customFormat="1" ht="25.15" customHeight="1" x14ac:dyDescent="0.3">
      <c r="A42" s="24">
        <v>24</v>
      </c>
      <c r="B42" s="8" t="s">
        <v>29</v>
      </c>
      <c r="C42" s="9">
        <v>1</v>
      </c>
      <c r="D42" s="10">
        <v>6500</v>
      </c>
      <c r="E42" s="11">
        <f t="shared" si="9"/>
        <v>6500</v>
      </c>
      <c r="F42" s="14"/>
      <c r="G42" s="14"/>
    </row>
    <row r="43" spans="1:7" s="15" customFormat="1" ht="25.15" customHeight="1" x14ac:dyDescent="0.3">
      <c r="A43" s="24">
        <v>25</v>
      </c>
      <c r="B43" s="8" t="s">
        <v>6</v>
      </c>
      <c r="C43" s="9">
        <v>1</v>
      </c>
      <c r="D43" s="10">
        <v>5600</v>
      </c>
      <c r="E43" s="11">
        <f t="shared" si="9"/>
        <v>5600</v>
      </c>
      <c r="F43" s="14"/>
      <c r="G43" s="14"/>
    </row>
    <row r="44" spans="1:7" s="15" customFormat="1" ht="25.15" customHeight="1" x14ac:dyDescent="0.3">
      <c r="A44" s="24">
        <v>26</v>
      </c>
      <c r="B44" s="8" t="s">
        <v>6</v>
      </c>
      <c r="C44" s="9">
        <v>1</v>
      </c>
      <c r="D44" s="10">
        <v>5600</v>
      </c>
      <c r="E44" s="11">
        <f t="shared" si="9"/>
        <v>5600</v>
      </c>
      <c r="F44" s="14"/>
      <c r="G44" s="14"/>
    </row>
    <row r="45" spans="1:7" s="15" customFormat="1" ht="25.15" customHeight="1" x14ac:dyDescent="0.3">
      <c r="A45" s="24">
        <v>27</v>
      </c>
      <c r="B45" s="8" t="s">
        <v>8</v>
      </c>
      <c r="C45" s="9">
        <v>1</v>
      </c>
      <c r="D45" s="40">
        <v>3696</v>
      </c>
      <c r="E45" s="11">
        <f t="shared" si="9"/>
        <v>3696</v>
      </c>
      <c r="F45" s="14"/>
      <c r="G45" s="14"/>
    </row>
    <row r="46" spans="1:7" s="15" customFormat="1" ht="25.15" customHeight="1" x14ac:dyDescent="0.3">
      <c r="A46" s="24">
        <v>28</v>
      </c>
      <c r="B46" s="8" t="s">
        <v>35</v>
      </c>
      <c r="C46" s="9">
        <v>1</v>
      </c>
      <c r="D46" s="40">
        <v>3541</v>
      </c>
      <c r="E46" s="11">
        <f t="shared" si="9"/>
        <v>3541</v>
      </c>
      <c r="F46" s="14"/>
      <c r="G46" s="14"/>
    </row>
    <row r="47" spans="1:7" s="15" customFormat="1" ht="25.15" customHeight="1" x14ac:dyDescent="0.35">
      <c r="A47" s="26"/>
      <c r="B47" s="12" t="s">
        <v>4</v>
      </c>
      <c r="C47" s="13">
        <f>SUM(C41:C46)</f>
        <v>6</v>
      </c>
      <c r="D47" s="13">
        <f>SUM(D41:D46)</f>
        <v>32837</v>
      </c>
      <c r="E47" s="33">
        <f>SUM(E41:E46)</f>
        <v>32837</v>
      </c>
      <c r="F47" s="14"/>
      <c r="G47" s="14"/>
    </row>
    <row r="48" spans="1:7" s="15" customFormat="1" ht="25.15" customHeight="1" x14ac:dyDescent="0.25">
      <c r="A48" s="53" t="s">
        <v>24</v>
      </c>
      <c r="B48" s="54"/>
      <c r="C48" s="54"/>
      <c r="D48" s="54"/>
      <c r="E48" s="55"/>
      <c r="F48" s="14"/>
      <c r="G48" s="14"/>
    </row>
    <row r="49" spans="1:7" s="15" customFormat="1" ht="25.15" customHeight="1" x14ac:dyDescent="0.3">
      <c r="A49" s="35">
        <v>29</v>
      </c>
      <c r="B49" s="8" t="s">
        <v>5</v>
      </c>
      <c r="C49" s="9">
        <v>1</v>
      </c>
      <c r="D49" s="10">
        <v>7900</v>
      </c>
      <c r="E49" s="11">
        <f t="shared" ref="E49:E53" si="10">SUM(D49)</f>
        <v>7900</v>
      </c>
      <c r="F49" s="14"/>
      <c r="G49" s="14"/>
    </row>
    <row r="50" spans="1:7" s="15" customFormat="1" ht="25.15" customHeight="1" x14ac:dyDescent="0.3">
      <c r="A50" s="35">
        <v>30</v>
      </c>
      <c r="B50" s="8" t="s">
        <v>29</v>
      </c>
      <c r="C50" s="9">
        <v>1</v>
      </c>
      <c r="D50" s="10">
        <v>6500</v>
      </c>
      <c r="E50" s="11">
        <f t="shared" si="10"/>
        <v>6500</v>
      </c>
      <c r="F50" s="14"/>
      <c r="G50" s="14"/>
    </row>
    <row r="51" spans="1:7" s="15" customFormat="1" ht="25.15" customHeight="1" x14ac:dyDescent="0.3">
      <c r="A51" s="35">
        <v>31</v>
      </c>
      <c r="B51" s="8" t="s">
        <v>6</v>
      </c>
      <c r="C51" s="9">
        <v>1</v>
      </c>
      <c r="D51" s="10">
        <v>5600</v>
      </c>
      <c r="E51" s="11">
        <f t="shared" si="10"/>
        <v>5600</v>
      </c>
      <c r="F51" s="14"/>
      <c r="G51" s="14"/>
    </row>
    <row r="52" spans="1:7" s="15" customFormat="1" ht="25.15" customHeight="1" x14ac:dyDescent="0.3">
      <c r="A52" s="35">
        <v>32</v>
      </c>
      <c r="B52" s="8" t="s">
        <v>6</v>
      </c>
      <c r="C52" s="9">
        <v>1</v>
      </c>
      <c r="D52" s="10">
        <v>5600</v>
      </c>
      <c r="E52" s="11">
        <f t="shared" si="10"/>
        <v>5600</v>
      </c>
      <c r="F52" s="14"/>
      <c r="G52" s="14"/>
    </row>
    <row r="53" spans="1:7" s="15" customFormat="1" ht="25.15" customHeight="1" x14ac:dyDescent="0.3">
      <c r="A53" s="35">
        <v>33</v>
      </c>
      <c r="B53" s="8" t="s">
        <v>6</v>
      </c>
      <c r="C53" s="9">
        <v>1</v>
      </c>
      <c r="D53" s="10">
        <v>5600</v>
      </c>
      <c r="E53" s="11">
        <f t="shared" si="10"/>
        <v>5600</v>
      </c>
      <c r="F53" s="14"/>
      <c r="G53" s="14"/>
    </row>
    <row r="54" spans="1:7" s="15" customFormat="1" ht="25.15" customHeight="1" x14ac:dyDescent="0.35">
      <c r="A54" s="38"/>
      <c r="B54" s="12" t="s">
        <v>4</v>
      </c>
      <c r="C54" s="13">
        <f>SUM(C49:C53)</f>
        <v>5</v>
      </c>
      <c r="D54" s="13">
        <f>SUM(D49:D53)</f>
        <v>31200</v>
      </c>
      <c r="E54" s="33">
        <f>SUM(E49:E53)</f>
        <v>31200</v>
      </c>
      <c r="F54" s="14"/>
      <c r="G54" s="14"/>
    </row>
    <row r="55" spans="1:7" s="15" customFormat="1" ht="25.15" customHeight="1" x14ac:dyDescent="0.25">
      <c r="A55" s="53" t="s">
        <v>23</v>
      </c>
      <c r="B55" s="54"/>
      <c r="C55" s="54"/>
      <c r="D55" s="54"/>
      <c r="E55" s="55"/>
      <c r="F55" s="14"/>
      <c r="G55" s="14"/>
    </row>
    <row r="56" spans="1:7" s="15" customFormat="1" ht="25.15" customHeight="1" x14ac:dyDescent="0.3">
      <c r="A56" s="35">
        <v>34</v>
      </c>
      <c r="B56" s="8" t="s">
        <v>5</v>
      </c>
      <c r="C56" s="9">
        <v>1</v>
      </c>
      <c r="D56" s="10">
        <v>7900</v>
      </c>
      <c r="E56" s="11">
        <f>D56</f>
        <v>7900</v>
      </c>
      <c r="F56" s="14"/>
      <c r="G56" s="14"/>
    </row>
    <row r="57" spans="1:7" s="15" customFormat="1" ht="25.15" customHeight="1" x14ac:dyDescent="0.3">
      <c r="A57" s="35">
        <v>35</v>
      </c>
      <c r="B57" s="8" t="s">
        <v>6</v>
      </c>
      <c r="C57" s="9">
        <v>1</v>
      </c>
      <c r="D57" s="9">
        <v>5600</v>
      </c>
      <c r="E57" s="34">
        <f>D57</f>
        <v>5600</v>
      </c>
      <c r="F57" s="14"/>
      <c r="G57" s="14"/>
    </row>
    <row r="58" spans="1:7" s="15" customFormat="1" ht="25.15" customHeight="1" x14ac:dyDescent="0.3">
      <c r="A58" s="35">
        <v>36</v>
      </c>
      <c r="B58" s="8" t="s">
        <v>6</v>
      </c>
      <c r="C58" s="9">
        <v>1</v>
      </c>
      <c r="D58" s="9">
        <v>5600</v>
      </c>
      <c r="E58" s="34">
        <f>D58</f>
        <v>5600</v>
      </c>
      <c r="F58" s="14"/>
      <c r="G58" s="14"/>
    </row>
    <row r="59" spans="1:7" s="15" customFormat="1" ht="26.25" customHeight="1" x14ac:dyDescent="0.35">
      <c r="A59" s="26"/>
      <c r="B59" s="12" t="s">
        <v>4</v>
      </c>
      <c r="C59" s="13">
        <f>SUM(C56:C58)</f>
        <v>3</v>
      </c>
      <c r="D59" s="13">
        <f t="shared" ref="D59:E59" si="11">SUM(D56:D58)</f>
        <v>19100</v>
      </c>
      <c r="E59" s="33">
        <f t="shared" si="11"/>
        <v>19100</v>
      </c>
      <c r="F59" s="14"/>
      <c r="G59" s="14"/>
    </row>
    <row r="60" spans="1:7" s="15" customFormat="1" ht="26.25" customHeight="1" x14ac:dyDescent="0.25">
      <c r="A60" s="53" t="s">
        <v>32</v>
      </c>
      <c r="B60" s="54"/>
      <c r="C60" s="54"/>
      <c r="D60" s="54"/>
      <c r="E60" s="55"/>
      <c r="F60" s="14"/>
      <c r="G60" s="14"/>
    </row>
    <row r="61" spans="1:7" s="15" customFormat="1" ht="26.25" customHeight="1" x14ac:dyDescent="0.3">
      <c r="A61" s="24">
        <v>37</v>
      </c>
      <c r="B61" s="8" t="s">
        <v>5</v>
      </c>
      <c r="C61" s="9">
        <v>1</v>
      </c>
      <c r="D61" s="10">
        <v>7900</v>
      </c>
      <c r="E61" s="11">
        <f t="shared" ref="E61:E62" si="12">SUM(D61)</f>
        <v>7900</v>
      </c>
      <c r="F61" s="14"/>
      <c r="G61" s="14"/>
    </row>
    <row r="62" spans="1:7" s="15" customFormat="1" ht="26.25" customHeight="1" x14ac:dyDescent="0.3">
      <c r="A62" s="24">
        <v>38</v>
      </c>
      <c r="B62" s="8" t="s">
        <v>6</v>
      </c>
      <c r="C62" s="9">
        <v>1</v>
      </c>
      <c r="D62" s="10">
        <v>5600</v>
      </c>
      <c r="E62" s="11">
        <f t="shared" si="12"/>
        <v>5600</v>
      </c>
      <c r="F62" s="14"/>
      <c r="G62" s="14"/>
    </row>
    <row r="63" spans="1:7" s="15" customFormat="1" ht="26.25" customHeight="1" x14ac:dyDescent="0.3">
      <c r="A63" s="24">
        <v>39</v>
      </c>
      <c r="B63" s="8" t="s">
        <v>6</v>
      </c>
      <c r="C63" s="9">
        <v>1</v>
      </c>
      <c r="D63" s="10">
        <v>5600</v>
      </c>
      <c r="E63" s="11">
        <f t="shared" ref="E63" si="13">D63</f>
        <v>5600</v>
      </c>
      <c r="F63" s="14"/>
      <c r="G63" s="14"/>
    </row>
    <row r="64" spans="1:7" s="15" customFormat="1" ht="26.25" customHeight="1" x14ac:dyDescent="0.35">
      <c r="A64" s="26"/>
      <c r="B64" s="12" t="s">
        <v>4</v>
      </c>
      <c r="C64" s="13">
        <f>SUM(C61:C63)</f>
        <v>3</v>
      </c>
      <c r="D64" s="13">
        <f>SUM(D61:D63)</f>
        <v>19100</v>
      </c>
      <c r="E64" s="33">
        <f>SUM(E61:E63)</f>
        <v>19100</v>
      </c>
      <c r="F64" s="14"/>
      <c r="G64" s="14"/>
    </row>
    <row r="65" spans="1:7" s="15" customFormat="1" ht="25.15" customHeight="1" thickBot="1" x14ac:dyDescent="0.35">
      <c r="A65" s="56" t="s">
        <v>9</v>
      </c>
      <c r="B65" s="57"/>
      <c r="C65" s="39">
        <f>C14+C23+C29+C34+C39+C47+C54+C59+C64++C16+C15</f>
        <v>39</v>
      </c>
      <c r="D65" s="39" t="s">
        <v>14</v>
      </c>
      <c r="E65" s="39">
        <f>E14+E15+E16+E23+E29+E34+E39+E47+E54+E59+E64</f>
        <v>279383</v>
      </c>
      <c r="F65" s="14"/>
      <c r="G65" s="14"/>
    </row>
    <row r="66" spans="1:7" ht="10.5" customHeight="1" x14ac:dyDescent="0.25"/>
    <row r="67" spans="1:7" ht="58.5" customHeight="1" x14ac:dyDescent="0.3">
      <c r="A67" s="25" t="s">
        <v>15</v>
      </c>
      <c r="B67" s="16"/>
      <c r="C67" s="17"/>
      <c r="D67" s="45" t="s">
        <v>27</v>
      </c>
      <c r="E67" s="45"/>
    </row>
    <row r="68" spans="1:7" ht="12.75" customHeight="1" x14ac:dyDescent="0.3">
      <c r="A68" s="42"/>
      <c r="B68" s="16"/>
      <c r="C68" s="17"/>
      <c r="D68" s="18"/>
      <c r="E68" s="18"/>
    </row>
    <row r="69" spans="1:7" ht="18.75" x14ac:dyDescent="0.3">
      <c r="A69" s="25" t="s">
        <v>13</v>
      </c>
      <c r="B69" s="16"/>
      <c r="C69" s="17"/>
      <c r="D69" s="18"/>
      <c r="E69" s="18"/>
    </row>
    <row r="70" spans="1:7" ht="18.75" x14ac:dyDescent="0.3">
      <c r="A70" s="25" t="s">
        <v>30</v>
      </c>
      <c r="B70" s="19"/>
      <c r="C70" s="20"/>
      <c r="D70" s="45" t="s">
        <v>18</v>
      </c>
      <c r="E70" s="45"/>
    </row>
    <row r="71" spans="1:7" ht="18.75" x14ac:dyDescent="0.25">
      <c r="A71" s="25" t="s">
        <v>31</v>
      </c>
    </row>
    <row r="72" spans="1:7" s="21" customFormat="1" x14ac:dyDescent="0.25">
      <c r="A72" s="22"/>
      <c r="B72" s="1" t="s">
        <v>10</v>
      </c>
      <c r="D72" s="2"/>
      <c r="E72" s="2"/>
      <c r="F72" s="3"/>
      <c r="G72" s="3"/>
    </row>
  </sheetData>
  <mergeCells count="16">
    <mergeCell ref="B4:E4"/>
    <mergeCell ref="B1:E1"/>
    <mergeCell ref="B2:E2"/>
    <mergeCell ref="B3:E3"/>
    <mergeCell ref="D70:E70"/>
    <mergeCell ref="A8:E8"/>
    <mergeCell ref="A17:E17"/>
    <mergeCell ref="A24:E24"/>
    <mergeCell ref="A30:E30"/>
    <mergeCell ref="A35:E35"/>
    <mergeCell ref="A40:E40"/>
    <mergeCell ref="A48:E48"/>
    <mergeCell ref="A55:E55"/>
    <mergeCell ref="A60:E60"/>
    <mergeCell ref="A65:B65"/>
    <mergeCell ref="D67:E67"/>
  </mergeCells>
  <pageMargins left="1.1417322834645669" right="0" top="0.19685039370078741" bottom="0" header="0.11811023622047245" footer="0"/>
  <pageSetup scale="80" orientation="portrait" r:id="rId1"/>
  <headerFooter alignWithMargins="0"/>
  <rowBreaks count="2" manualBreakCount="2">
    <brk id="23" max="4" man="1"/>
    <brk id="59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activeCell="B31" sqref="B31:E31"/>
    </sheetView>
  </sheetViews>
  <sheetFormatPr defaultRowHeight="12.75" x14ac:dyDescent="0.2"/>
  <cols>
    <col min="1" max="1" width="6.140625" customWidth="1"/>
    <col min="2" max="2" width="43.140625" customWidth="1"/>
    <col min="3" max="3" width="14.140625" customWidth="1"/>
    <col min="4" max="4" width="19.28515625" customWidth="1"/>
    <col min="5" max="5" width="22.140625" customWidth="1"/>
    <col min="6" max="6" width="2.140625" customWidth="1"/>
    <col min="257" max="257" width="6.140625" customWidth="1"/>
    <col min="258" max="258" width="43.140625" customWidth="1"/>
    <col min="259" max="259" width="14.140625" customWidth="1"/>
    <col min="260" max="260" width="19.28515625" customWidth="1"/>
    <col min="261" max="261" width="22.140625" customWidth="1"/>
    <col min="262" max="262" width="2.140625" customWidth="1"/>
    <col min="513" max="513" width="6.140625" customWidth="1"/>
    <col min="514" max="514" width="43.140625" customWidth="1"/>
    <col min="515" max="515" width="14.140625" customWidth="1"/>
    <col min="516" max="516" width="19.28515625" customWidth="1"/>
    <col min="517" max="517" width="22.140625" customWidth="1"/>
    <col min="518" max="518" width="2.140625" customWidth="1"/>
    <col min="769" max="769" width="6.140625" customWidth="1"/>
    <col min="770" max="770" width="43.140625" customWidth="1"/>
    <col min="771" max="771" width="14.140625" customWidth="1"/>
    <col min="772" max="772" width="19.28515625" customWidth="1"/>
    <col min="773" max="773" width="22.140625" customWidth="1"/>
    <col min="774" max="774" width="2.140625" customWidth="1"/>
    <col min="1025" max="1025" width="6.140625" customWidth="1"/>
    <col min="1026" max="1026" width="43.140625" customWidth="1"/>
    <col min="1027" max="1027" width="14.140625" customWidth="1"/>
    <col min="1028" max="1028" width="19.28515625" customWidth="1"/>
    <col min="1029" max="1029" width="22.140625" customWidth="1"/>
    <col min="1030" max="1030" width="2.140625" customWidth="1"/>
    <col min="1281" max="1281" width="6.140625" customWidth="1"/>
    <col min="1282" max="1282" width="43.140625" customWidth="1"/>
    <col min="1283" max="1283" width="14.140625" customWidth="1"/>
    <col min="1284" max="1284" width="19.28515625" customWidth="1"/>
    <col min="1285" max="1285" width="22.140625" customWidth="1"/>
    <col min="1286" max="1286" width="2.140625" customWidth="1"/>
    <col min="1537" max="1537" width="6.140625" customWidth="1"/>
    <col min="1538" max="1538" width="43.140625" customWidth="1"/>
    <col min="1539" max="1539" width="14.140625" customWidth="1"/>
    <col min="1540" max="1540" width="19.28515625" customWidth="1"/>
    <col min="1541" max="1541" width="22.140625" customWidth="1"/>
    <col min="1542" max="1542" width="2.140625" customWidth="1"/>
    <col min="1793" max="1793" width="6.140625" customWidth="1"/>
    <col min="1794" max="1794" width="43.140625" customWidth="1"/>
    <col min="1795" max="1795" width="14.140625" customWidth="1"/>
    <col min="1796" max="1796" width="19.28515625" customWidth="1"/>
    <col min="1797" max="1797" width="22.140625" customWidth="1"/>
    <col min="1798" max="1798" width="2.140625" customWidth="1"/>
    <col min="2049" max="2049" width="6.140625" customWidth="1"/>
    <col min="2050" max="2050" width="43.140625" customWidth="1"/>
    <col min="2051" max="2051" width="14.140625" customWidth="1"/>
    <col min="2052" max="2052" width="19.28515625" customWidth="1"/>
    <col min="2053" max="2053" width="22.140625" customWidth="1"/>
    <col min="2054" max="2054" width="2.140625" customWidth="1"/>
    <col min="2305" max="2305" width="6.140625" customWidth="1"/>
    <col min="2306" max="2306" width="43.140625" customWidth="1"/>
    <col min="2307" max="2307" width="14.140625" customWidth="1"/>
    <col min="2308" max="2308" width="19.28515625" customWidth="1"/>
    <col min="2309" max="2309" width="22.140625" customWidth="1"/>
    <col min="2310" max="2310" width="2.140625" customWidth="1"/>
    <col min="2561" max="2561" width="6.140625" customWidth="1"/>
    <col min="2562" max="2562" width="43.140625" customWidth="1"/>
    <col min="2563" max="2563" width="14.140625" customWidth="1"/>
    <col min="2564" max="2564" width="19.28515625" customWidth="1"/>
    <col min="2565" max="2565" width="22.140625" customWidth="1"/>
    <col min="2566" max="2566" width="2.140625" customWidth="1"/>
    <col min="2817" max="2817" width="6.140625" customWidth="1"/>
    <col min="2818" max="2818" width="43.140625" customWidth="1"/>
    <col min="2819" max="2819" width="14.140625" customWidth="1"/>
    <col min="2820" max="2820" width="19.28515625" customWidth="1"/>
    <col min="2821" max="2821" width="22.140625" customWidth="1"/>
    <col min="2822" max="2822" width="2.140625" customWidth="1"/>
    <col min="3073" max="3073" width="6.140625" customWidth="1"/>
    <col min="3074" max="3074" width="43.140625" customWidth="1"/>
    <col min="3075" max="3075" width="14.140625" customWidth="1"/>
    <col min="3076" max="3076" width="19.28515625" customWidth="1"/>
    <col min="3077" max="3077" width="22.140625" customWidth="1"/>
    <col min="3078" max="3078" width="2.140625" customWidth="1"/>
    <col min="3329" max="3329" width="6.140625" customWidth="1"/>
    <col min="3330" max="3330" width="43.140625" customWidth="1"/>
    <col min="3331" max="3331" width="14.140625" customWidth="1"/>
    <col min="3332" max="3332" width="19.28515625" customWidth="1"/>
    <col min="3333" max="3333" width="22.140625" customWidth="1"/>
    <col min="3334" max="3334" width="2.140625" customWidth="1"/>
    <col min="3585" max="3585" width="6.140625" customWidth="1"/>
    <col min="3586" max="3586" width="43.140625" customWidth="1"/>
    <col min="3587" max="3587" width="14.140625" customWidth="1"/>
    <col min="3588" max="3588" width="19.28515625" customWidth="1"/>
    <col min="3589" max="3589" width="22.140625" customWidth="1"/>
    <col min="3590" max="3590" width="2.140625" customWidth="1"/>
    <col min="3841" max="3841" width="6.140625" customWidth="1"/>
    <col min="3842" max="3842" width="43.140625" customWidth="1"/>
    <col min="3843" max="3843" width="14.140625" customWidth="1"/>
    <col min="3844" max="3844" width="19.28515625" customWidth="1"/>
    <col min="3845" max="3845" width="22.140625" customWidth="1"/>
    <col min="3846" max="3846" width="2.140625" customWidth="1"/>
    <col min="4097" max="4097" width="6.140625" customWidth="1"/>
    <col min="4098" max="4098" width="43.140625" customWidth="1"/>
    <col min="4099" max="4099" width="14.140625" customWidth="1"/>
    <col min="4100" max="4100" width="19.28515625" customWidth="1"/>
    <col min="4101" max="4101" width="22.140625" customWidth="1"/>
    <col min="4102" max="4102" width="2.140625" customWidth="1"/>
    <col min="4353" max="4353" width="6.140625" customWidth="1"/>
    <col min="4354" max="4354" width="43.140625" customWidth="1"/>
    <col min="4355" max="4355" width="14.140625" customWidth="1"/>
    <col min="4356" max="4356" width="19.28515625" customWidth="1"/>
    <col min="4357" max="4357" width="22.140625" customWidth="1"/>
    <col min="4358" max="4358" width="2.140625" customWidth="1"/>
    <col min="4609" max="4609" width="6.140625" customWidth="1"/>
    <col min="4610" max="4610" width="43.140625" customWidth="1"/>
    <col min="4611" max="4611" width="14.140625" customWidth="1"/>
    <col min="4612" max="4612" width="19.28515625" customWidth="1"/>
    <col min="4613" max="4613" width="22.140625" customWidth="1"/>
    <col min="4614" max="4614" width="2.140625" customWidth="1"/>
    <col min="4865" max="4865" width="6.140625" customWidth="1"/>
    <col min="4866" max="4866" width="43.140625" customWidth="1"/>
    <col min="4867" max="4867" width="14.140625" customWidth="1"/>
    <col min="4868" max="4868" width="19.28515625" customWidth="1"/>
    <col min="4869" max="4869" width="22.140625" customWidth="1"/>
    <col min="4870" max="4870" width="2.140625" customWidth="1"/>
    <col min="5121" max="5121" width="6.140625" customWidth="1"/>
    <col min="5122" max="5122" width="43.140625" customWidth="1"/>
    <col min="5123" max="5123" width="14.140625" customWidth="1"/>
    <col min="5124" max="5124" width="19.28515625" customWidth="1"/>
    <col min="5125" max="5125" width="22.140625" customWidth="1"/>
    <col min="5126" max="5126" width="2.140625" customWidth="1"/>
    <col min="5377" max="5377" width="6.140625" customWidth="1"/>
    <col min="5378" max="5378" width="43.140625" customWidth="1"/>
    <col min="5379" max="5379" width="14.140625" customWidth="1"/>
    <col min="5380" max="5380" width="19.28515625" customWidth="1"/>
    <col min="5381" max="5381" width="22.140625" customWidth="1"/>
    <col min="5382" max="5382" width="2.140625" customWidth="1"/>
    <col min="5633" max="5633" width="6.140625" customWidth="1"/>
    <col min="5634" max="5634" width="43.140625" customWidth="1"/>
    <col min="5635" max="5635" width="14.140625" customWidth="1"/>
    <col min="5636" max="5636" width="19.28515625" customWidth="1"/>
    <col min="5637" max="5637" width="22.140625" customWidth="1"/>
    <col min="5638" max="5638" width="2.140625" customWidth="1"/>
    <col min="5889" max="5889" width="6.140625" customWidth="1"/>
    <col min="5890" max="5890" width="43.140625" customWidth="1"/>
    <col min="5891" max="5891" width="14.140625" customWidth="1"/>
    <col min="5892" max="5892" width="19.28515625" customWidth="1"/>
    <col min="5893" max="5893" width="22.140625" customWidth="1"/>
    <col min="5894" max="5894" width="2.140625" customWidth="1"/>
    <col min="6145" max="6145" width="6.140625" customWidth="1"/>
    <col min="6146" max="6146" width="43.140625" customWidth="1"/>
    <col min="6147" max="6147" width="14.140625" customWidth="1"/>
    <col min="6148" max="6148" width="19.28515625" customWidth="1"/>
    <col min="6149" max="6149" width="22.140625" customWidth="1"/>
    <col min="6150" max="6150" width="2.140625" customWidth="1"/>
    <col min="6401" max="6401" width="6.140625" customWidth="1"/>
    <col min="6402" max="6402" width="43.140625" customWidth="1"/>
    <col min="6403" max="6403" width="14.140625" customWidth="1"/>
    <col min="6404" max="6404" width="19.28515625" customWidth="1"/>
    <col min="6405" max="6405" width="22.140625" customWidth="1"/>
    <col min="6406" max="6406" width="2.140625" customWidth="1"/>
    <col min="6657" max="6657" width="6.140625" customWidth="1"/>
    <col min="6658" max="6658" width="43.140625" customWidth="1"/>
    <col min="6659" max="6659" width="14.140625" customWidth="1"/>
    <col min="6660" max="6660" width="19.28515625" customWidth="1"/>
    <col min="6661" max="6661" width="22.140625" customWidth="1"/>
    <col min="6662" max="6662" width="2.140625" customWidth="1"/>
    <col min="6913" max="6913" width="6.140625" customWidth="1"/>
    <col min="6914" max="6914" width="43.140625" customWidth="1"/>
    <col min="6915" max="6915" width="14.140625" customWidth="1"/>
    <col min="6916" max="6916" width="19.28515625" customWidth="1"/>
    <col min="6917" max="6917" width="22.140625" customWidth="1"/>
    <col min="6918" max="6918" width="2.140625" customWidth="1"/>
    <col min="7169" max="7169" width="6.140625" customWidth="1"/>
    <col min="7170" max="7170" width="43.140625" customWidth="1"/>
    <col min="7171" max="7171" width="14.140625" customWidth="1"/>
    <col min="7172" max="7172" width="19.28515625" customWidth="1"/>
    <col min="7173" max="7173" width="22.140625" customWidth="1"/>
    <col min="7174" max="7174" width="2.140625" customWidth="1"/>
    <col min="7425" max="7425" width="6.140625" customWidth="1"/>
    <col min="7426" max="7426" width="43.140625" customWidth="1"/>
    <col min="7427" max="7427" width="14.140625" customWidth="1"/>
    <col min="7428" max="7428" width="19.28515625" customWidth="1"/>
    <col min="7429" max="7429" width="22.140625" customWidth="1"/>
    <col min="7430" max="7430" width="2.140625" customWidth="1"/>
    <col min="7681" max="7681" width="6.140625" customWidth="1"/>
    <col min="7682" max="7682" width="43.140625" customWidth="1"/>
    <col min="7683" max="7683" width="14.140625" customWidth="1"/>
    <col min="7684" max="7684" width="19.28515625" customWidth="1"/>
    <col min="7685" max="7685" width="22.140625" customWidth="1"/>
    <col min="7686" max="7686" width="2.140625" customWidth="1"/>
    <col min="7937" max="7937" width="6.140625" customWidth="1"/>
    <col min="7938" max="7938" width="43.140625" customWidth="1"/>
    <col min="7939" max="7939" width="14.140625" customWidth="1"/>
    <col min="7940" max="7940" width="19.28515625" customWidth="1"/>
    <col min="7941" max="7941" width="22.140625" customWidth="1"/>
    <col min="7942" max="7942" width="2.140625" customWidth="1"/>
    <col min="8193" max="8193" width="6.140625" customWidth="1"/>
    <col min="8194" max="8194" width="43.140625" customWidth="1"/>
    <col min="8195" max="8195" width="14.140625" customWidth="1"/>
    <col min="8196" max="8196" width="19.28515625" customWidth="1"/>
    <col min="8197" max="8197" width="22.140625" customWidth="1"/>
    <col min="8198" max="8198" width="2.140625" customWidth="1"/>
    <col min="8449" max="8449" width="6.140625" customWidth="1"/>
    <col min="8450" max="8450" width="43.140625" customWidth="1"/>
    <col min="8451" max="8451" width="14.140625" customWidth="1"/>
    <col min="8452" max="8452" width="19.28515625" customWidth="1"/>
    <col min="8453" max="8453" width="22.140625" customWidth="1"/>
    <col min="8454" max="8454" width="2.140625" customWidth="1"/>
    <col min="8705" max="8705" width="6.140625" customWidth="1"/>
    <col min="8706" max="8706" width="43.140625" customWidth="1"/>
    <col min="8707" max="8707" width="14.140625" customWidth="1"/>
    <col min="8708" max="8708" width="19.28515625" customWidth="1"/>
    <col min="8709" max="8709" width="22.140625" customWidth="1"/>
    <col min="8710" max="8710" width="2.140625" customWidth="1"/>
    <col min="8961" max="8961" width="6.140625" customWidth="1"/>
    <col min="8962" max="8962" width="43.140625" customWidth="1"/>
    <col min="8963" max="8963" width="14.140625" customWidth="1"/>
    <col min="8964" max="8964" width="19.28515625" customWidth="1"/>
    <col min="8965" max="8965" width="22.140625" customWidth="1"/>
    <col min="8966" max="8966" width="2.140625" customWidth="1"/>
    <col min="9217" max="9217" width="6.140625" customWidth="1"/>
    <col min="9218" max="9218" width="43.140625" customWidth="1"/>
    <col min="9219" max="9219" width="14.140625" customWidth="1"/>
    <col min="9220" max="9220" width="19.28515625" customWidth="1"/>
    <col min="9221" max="9221" width="22.140625" customWidth="1"/>
    <col min="9222" max="9222" width="2.140625" customWidth="1"/>
    <col min="9473" max="9473" width="6.140625" customWidth="1"/>
    <col min="9474" max="9474" width="43.140625" customWidth="1"/>
    <col min="9475" max="9475" width="14.140625" customWidth="1"/>
    <col min="9476" max="9476" width="19.28515625" customWidth="1"/>
    <col min="9477" max="9477" width="22.140625" customWidth="1"/>
    <col min="9478" max="9478" width="2.140625" customWidth="1"/>
    <col min="9729" max="9729" width="6.140625" customWidth="1"/>
    <col min="9730" max="9730" width="43.140625" customWidth="1"/>
    <col min="9731" max="9731" width="14.140625" customWidth="1"/>
    <col min="9732" max="9732" width="19.28515625" customWidth="1"/>
    <col min="9733" max="9733" width="22.140625" customWidth="1"/>
    <col min="9734" max="9734" width="2.140625" customWidth="1"/>
    <col min="9985" max="9985" width="6.140625" customWidth="1"/>
    <col min="9986" max="9986" width="43.140625" customWidth="1"/>
    <col min="9987" max="9987" width="14.140625" customWidth="1"/>
    <col min="9988" max="9988" width="19.28515625" customWidth="1"/>
    <col min="9989" max="9989" width="22.140625" customWidth="1"/>
    <col min="9990" max="9990" width="2.140625" customWidth="1"/>
    <col min="10241" max="10241" width="6.140625" customWidth="1"/>
    <col min="10242" max="10242" width="43.140625" customWidth="1"/>
    <col min="10243" max="10243" width="14.140625" customWidth="1"/>
    <col min="10244" max="10244" width="19.28515625" customWidth="1"/>
    <col min="10245" max="10245" width="22.140625" customWidth="1"/>
    <col min="10246" max="10246" width="2.140625" customWidth="1"/>
    <col min="10497" max="10497" width="6.140625" customWidth="1"/>
    <col min="10498" max="10498" width="43.140625" customWidth="1"/>
    <col min="10499" max="10499" width="14.140625" customWidth="1"/>
    <col min="10500" max="10500" width="19.28515625" customWidth="1"/>
    <col min="10501" max="10501" width="22.140625" customWidth="1"/>
    <col min="10502" max="10502" width="2.140625" customWidth="1"/>
    <col min="10753" max="10753" width="6.140625" customWidth="1"/>
    <col min="10754" max="10754" width="43.140625" customWidth="1"/>
    <col min="10755" max="10755" width="14.140625" customWidth="1"/>
    <col min="10756" max="10756" width="19.28515625" customWidth="1"/>
    <col min="10757" max="10757" width="22.140625" customWidth="1"/>
    <col min="10758" max="10758" width="2.140625" customWidth="1"/>
    <col min="11009" max="11009" width="6.140625" customWidth="1"/>
    <col min="11010" max="11010" width="43.140625" customWidth="1"/>
    <col min="11011" max="11011" width="14.140625" customWidth="1"/>
    <col min="11012" max="11012" width="19.28515625" customWidth="1"/>
    <col min="11013" max="11013" width="22.140625" customWidth="1"/>
    <col min="11014" max="11014" width="2.140625" customWidth="1"/>
    <col min="11265" max="11265" width="6.140625" customWidth="1"/>
    <col min="11266" max="11266" width="43.140625" customWidth="1"/>
    <col min="11267" max="11267" width="14.140625" customWidth="1"/>
    <col min="11268" max="11268" width="19.28515625" customWidth="1"/>
    <col min="11269" max="11269" width="22.140625" customWidth="1"/>
    <col min="11270" max="11270" width="2.140625" customWidth="1"/>
    <col min="11521" max="11521" width="6.140625" customWidth="1"/>
    <col min="11522" max="11522" width="43.140625" customWidth="1"/>
    <col min="11523" max="11523" width="14.140625" customWidth="1"/>
    <col min="11524" max="11524" width="19.28515625" customWidth="1"/>
    <col min="11525" max="11525" width="22.140625" customWidth="1"/>
    <col min="11526" max="11526" width="2.140625" customWidth="1"/>
    <col min="11777" max="11777" width="6.140625" customWidth="1"/>
    <col min="11778" max="11778" width="43.140625" customWidth="1"/>
    <col min="11779" max="11779" width="14.140625" customWidth="1"/>
    <col min="11780" max="11780" width="19.28515625" customWidth="1"/>
    <col min="11781" max="11781" width="22.140625" customWidth="1"/>
    <col min="11782" max="11782" width="2.140625" customWidth="1"/>
    <col min="12033" max="12033" width="6.140625" customWidth="1"/>
    <col min="12034" max="12034" width="43.140625" customWidth="1"/>
    <col min="12035" max="12035" width="14.140625" customWidth="1"/>
    <col min="12036" max="12036" width="19.28515625" customWidth="1"/>
    <col min="12037" max="12037" width="22.140625" customWidth="1"/>
    <col min="12038" max="12038" width="2.140625" customWidth="1"/>
    <col min="12289" max="12289" width="6.140625" customWidth="1"/>
    <col min="12290" max="12290" width="43.140625" customWidth="1"/>
    <col min="12291" max="12291" width="14.140625" customWidth="1"/>
    <col min="12292" max="12292" width="19.28515625" customWidth="1"/>
    <col min="12293" max="12293" width="22.140625" customWidth="1"/>
    <col min="12294" max="12294" width="2.140625" customWidth="1"/>
    <col min="12545" max="12545" width="6.140625" customWidth="1"/>
    <col min="12546" max="12546" width="43.140625" customWidth="1"/>
    <col min="12547" max="12547" width="14.140625" customWidth="1"/>
    <col min="12548" max="12548" width="19.28515625" customWidth="1"/>
    <col min="12549" max="12549" width="22.140625" customWidth="1"/>
    <col min="12550" max="12550" width="2.140625" customWidth="1"/>
    <col min="12801" max="12801" width="6.140625" customWidth="1"/>
    <col min="12802" max="12802" width="43.140625" customWidth="1"/>
    <col min="12803" max="12803" width="14.140625" customWidth="1"/>
    <col min="12804" max="12804" width="19.28515625" customWidth="1"/>
    <col min="12805" max="12805" width="22.140625" customWidth="1"/>
    <col min="12806" max="12806" width="2.140625" customWidth="1"/>
    <col min="13057" max="13057" width="6.140625" customWidth="1"/>
    <col min="13058" max="13058" width="43.140625" customWidth="1"/>
    <col min="13059" max="13059" width="14.140625" customWidth="1"/>
    <col min="13060" max="13060" width="19.28515625" customWidth="1"/>
    <col min="13061" max="13061" width="22.140625" customWidth="1"/>
    <col min="13062" max="13062" width="2.140625" customWidth="1"/>
    <col min="13313" max="13313" width="6.140625" customWidth="1"/>
    <col min="13314" max="13314" width="43.140625" customWidth="1"/>
    <col min="13315" max="13315" width="14.140625" customWidth="1"/>
    <col min="13316" max="13316" width="19.28515625" customWidth="1"/>
    <col min="13317" max="13317" width="22.140625" customWidth="1"/>
    <col min="13318" max="13318" width="2.140625" customWidth="1"/>
    <col min="13569" max="13569" width="6.140625" customWidth="1"/>
    <col min="13570" max="13570" width="43.140625" customWidth="1"/>
    <col min="13571" max="13571" width="14.140625" customWidth="1"/>
    <col min="13572" max="13572" width="19.28515625" customWidth="1"/>
    <col min="13573" max="13573" width="22.140625" customWidth="1"/>
    <col min="13574" max="13574" width="2.140625" customWidth="1"/>
    <col min="13825" max="13825" width="6.140625" customWidth="1"/>
    <col min="13826" max="13826" width="43.140625" customWidth="1"/>
    <col min="13827" max="13827" width="14.140625" customWidth="1"/>
    <col min="13828" max="13828" width="19.28515625" customWidth="1"/>
    <col min="13829" max="13829" width="22.140625" customWidth="1"/>
    <col min="13830" max="13830" width="2.140625" customWidth="1"/>
    <col min="14081" max="14081" width="6.140625" customWidth="1"/>
    <col min="14082" max="14082" width="43.140625" customWidth="1"/>
    <col min="14083" max="14083" width="14.140625" customWidth="1"/>
    <col min="14084" max="14084" width="19.28515625" customWidth="1"/>
    <col min="14085" max="14085" width="22.140625" customWidth="1"/>
    <col min="14086" max="14086" width="2.140625" customWidth="1"/>
    <col min="14337" max="14337" width="6.140625" customWidth="1"/>
    <col min="14338" max="14338" width="43.140625" customWidth="1"/>
    <col min="14339" max="14339" width="14.140625" customWidth="1"/>
    <col min="14340" max="14340" width="19.28515625" customWidth="1"/>
    <col min="14341" max="14341" width="22.140625" customWidth="1"/>
    <col min="14342" max="14342" width="2.140625" customWidth="1"/>
    <col min="14593" max="14593" width="6.140625" customWidth="1"/>
    <col min="14594" max="14594" width="43.140625" customWidth="1"/>
    <col min="14595" max="14595" width="14.140625" customWidth="1"/>
    <col min="14596" max="14596" width="19.28515625" customWidth="1"/>
    <col min="14597" max="14597" width="22.140625" customWidth="1"/>
    <col min="14598" max="14598" width="2.140625" customWidth="1"/>
    <col min="14849" max="14849" width="6.140625" customWidth="1"/>
    <col min="14850" max="14850" width="43.140625" customWidth="1"/>
    <col min="14851" max="14851" width="14.140625" customWidth="1"/>
    <col min="14852" max="14852" width="19.28515625" customWidth="1"/>
    <col min="14853" max="14853" width="22.140625" customWidth="1"/>
    <col min="14854" max="14854" width="2.140625" customWidth="1"/>
    <col min="15105" max="15105" width="6.140625" customWidth="1"/>
    <col min="15106" max="15106" width="43.140625" customWidth="1"/>
    <col min="15107" max="15107" width="14.140625" customWidth="1"/>
    <col min="15108" max="15108" width="19.28515625" customWidth="1"/>
    <col min="15109" max="15109" width="22.140625" customWidth="1"/>
    <col min="15110" max="15110" width="2.140625" customWidth="1"/>
    <col min="15361" max="15361" width="6.140625" customWidth="1"/>
    <col min="15362" max="15362" width="43.140625" customWidth="1"/>
    <col min="15363" max="15363" width="14.140625" customWidth="1"/>
    <col min="15364" max="15364" width="19.28515625" customWidth="1"/>
    <col min="15365" max="15365" width="22.140625" customWidth="1"/>
    <col min="15366" max="15366" width="2.140625" customWidth="1"/>
    <col min="15617" max="15617" width="6.140625" customWidth="1"/>
    <col min="15618" max="15618" width="43.140625" customWidth="1"/>
    <col min="15619" max="15619" width="14.140625" customWidth="1"/>
    <col min="15620" max="15620" width="19.28515625" customWidth="1"/>
    <col min="15621" max="15621" width="22.140625" customWidth="1"/>
    <col min="15622" max="15622" width="2.140625" customWidth="1"/>
    <col min="15873" max="15873" width="6.140625" customWidth="1"/>
    <col min="15874" max="15874" width="43.140625" customWidth="1"/>
    <col min="15875" max="15875" width="14.140625" customWidth="1"/>
    <col min="15876" max="15876" width="19.28515625" customWidth="1"/>
    <col min="15877" max="15877" width="22.140625" customWidth="1"/>
    <col min="15878" max="15878" width="2.140625" customWidth="1"/>
    <col min="16129" max="16129" width="6.140625" customWidth="1"/>
    <col min="16130" max="16130" width="43.140625" customWidth="1"/>
    <col min="16131" max="16131" width="14.140625" customWidth="1"/>
    <col min="16132" max="16132" width="19.28515625" customWidth="1"/>
    <col min="16133" max="16133" width="22.140625" customWidth="1"/>
    <col min="16134" max="16134" width="2.140625" customWidth="1"/>
  </cols>
  <sheetData>
    <row r="1" spans="1:11" ht="18.75" x14ac:dyDescent="0.3">
      <c r="A1" s="58" t="s">
        <v>39</v>
      </c>
      <c r="B1" s="58"/>
      <c r="C1" s="58"/>
      <c r="D1" s="58"/>
      <c r="E1" s="58"/>
      <c r="F1" s="59"/>
      <c r="G1" s="59"/>
      <c r="H1" s="59"/>
      <c r="I1" s="59"/>
      <c r="J1" s="59"/>
      <c r="K1" s="60"/>
    </row>
    <row r="2" spans="1:11" ht="15.75" customHeight="1" x14ac:dyDescent="0.3">
      <c r="A2" s="58" t="s">
        <v>38</v>
      </c>
      <c r="B2" s="58"/>
      <c r="C2" s="58"/>
      <c r="D2" s="58"/>
      <c r="E2" s="58"/>
      <c r="F2" s="59"/>
      <c r="G2" s="59"/>
      <c r="H2" s="59"/>
      <c r="I2" s="59"/>
      <c r="J2" s="59"/>
      <c r="K2" s="60"/>
    </row>
    <row r="3" spans="1:11" ht="15.75" customHeight="1" x14ac:dyDescent="0.3">
      <c r="A3" s="58" t="s">
        <v>40</v>
      </c>
      <c r="B3" s="58"/>
      <c r="C3" s="58"/>
      <c r="D3" s="58"/>
      <c r="E3" s="58"/>
      <c r="F3" s="59"/>
      <c r="G3" s="59"/>
      <c r="H3" s="59"/>
      <c r="I3" s="59"/>
      <c r="J3" s="59"/>
      <c r="K3" s="60"/>
    </row>
    <row r="4" spans="1:11" ht="19.5" customHeight="1" x14ac:dyDescent="0.25">
      <c r="A4" s="61" t="s">
        <v>41</v>
      </c>
      <c r="B4" s="61"/>
      <c r="C4" s="61"/>
      <c r="D4" s="61"/>
      <c r="E4" s="61"/>
      <c r="F4" s="59"/>
      <c r="G4" s="59"/>
      <c r="H4" s="59"/>
      <c r="I4" s="59"/>
      <c r="J4" s="59"/>
      <c r="K4" s="60"/>
    </row>
    <row r="5" spans="1:11" ht="12" customHeight="1" x14ac:dyDescent="0.25">
      <c r="A5" s="62" t="s">
        <v>42</v>
      </c>
      <c r="B5" s="63" t="s">
        <v>43</v>
      </c>
      <c r="C5" s="64" t="s">
        <v>44</v>
      </c>
      <c r="D5" s="64" t="s">
        <v>26</v>
      </c>
      <c r="E5" s="65" t="s">
        <v>45</v>
      </c>
      <c r="F5" s="59"/>
      <c r="G5" s="59"/>
      <c r="H5" s="59"/>
      <c r="I5" s="59"/>
      <c r="J5" s="59"/>
      <c r="K5" s="60"/>
    </row>
    <row r="6" spans="1:11" ht="24" customHeight="1" x14ac:dyDescent="0.2">
      <c r="A6" s="66"/>
      <c r="B6" s="67"/>
      <c r="C6" s="68"/>
      <c r="D6" s="68"/>
      <c r="E6" s="69"/>
      <c r="F6" s="70"/>
      <c r="G6" s="70"/>
      <c r="H6" s="71"/>
      <c r="I6" s="70"/>
      <c r="J6" s="70"/>
    </row>
    <row r="7" spans="1:11" ht="15" customHeight="1" x14ac:dyDescent="0.2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0"/>
      <c r="G7" s="70"/>
      <c r="H7" s="71"/>
      <c r="I7" s="70"/>
      <c r="J7" s="70"/>
    </row>
    <row r="8" spans="1:11" ht="30" customHeight="1" x14ac:dyDescent="0.25">
      <c r="A8" s="73" t="s">
        <v>46</v>
      </c>
      <c r="B8" s="74"/>
      <c r="C8" s="74"/>
      <c r="D8" s="74"/>
      <c r="E8" s="75"/>
      <c r="F8" s="70"/>
      <c r="G8" s="70"/>
      <c r="H8" s="71"/>
      <c r="I8" s="70"/>
      <c r="J8" s="70"/>
    </row>
    <row r="9" spans="1:11" ht="15.75" x14ac:dyDescent="0.25">
      <c r="A9" s="76">
        <v>1</v>
      </c>
      <c r="B9" s="77" t="s">
        <v>47</v>
      </c>
      <c r="C9" s="78">
        <v>1</v>
      </c>
      <c r="D9" s="78">
        <v>8700</v>
      </c>
      <c r="E9" s="78">
        <f>D9</f>
        <v>8700</v>
      </c>
    </row>
    <row r="10" spans="1:11" ht="15.75" x14ac:dyDescent="0.25">
      <c r="A10" s="76"/>
      <c r="B10" s="79" t="s">
        <v>48</v>
      </c>
      <c r="C10" s="80"/>
      <c r="D10" s="80"/>
      <c r="E10" s="81"/>
    </row>
    <row r="11" spans="1:11" ht="31.5" x14ac:dyDescent="0.25">
      <c r="A11" s="76">
        <v>2</v>
      </c>
      <c r="B11" s="82" t="s">
        <v>49</v>
      </c>
      <c r="C11" s="83">
        <v>1</v>
      </c>
      <c r="D11" s="83">
        <v>7000</v>
      </c>
      <c r="E11" s="83">
        <f>D11</f>
        <v>7000</v>
      </c>
    </row>
    <row r="12" spans="1:11" ht="15.75" x14ac:dyDescent="0.25">
      <c r="A12" s="76">
        <v>3</v>
      </c>
      <c r="B12" s="77" t="s">
        <v>6</v>
      </c>
      <c r="C12" s="78">
        <v>1</v>
      </c>
      <c r="D12" s="78">
        <v>5600</v>
      </c>
      <c r="E12" s="83">
        <f t="shared" ref="E12:E17" si="0">D12</f>
        <v>5600</v>
      </c>
    </row>
    <row r="13" spans="1:11" ht="15.75" x14ac:dyDescent="0.25">
      <c r="A13" s="76">
        <v>4</v>
      </c>
      <c r="B13" s="77" t="s">
        <v>6</v>
      </c>
      <c r="C13" s="78">
        <v>1</v>
      </c>
      <c r="D13" s="78">
        <v>5600</v>
      </c>
      <c r="E13" s="83">
        <f t="shared" si="0"/>
        <v>5600</v>
      </c>
    </row>
    <row r="14" spans="1:11" ht="15.75" x14ac:dyDescent="0.25">
      <c r="A14" s="76"/>
      <c r="B14" s="79" t="s">
        <v>50</v>
      </c>
      <c r="C14" s="80"/>
      <c r="D14" s="80"/>
      <c r="E14" s="81"/>
    </row>
    <row r="15" spans="1:11" ht="15.75" x14ac:dyDescent="0.25">
      <c r="A15" s="76">
        <v>5</v>
      </c>
      <c r="B15" s="77" t="s">
        <v>5</v>
      </c>
      <c r="C15" s="78">
        <v>1</v>
      </c>
      <c r="D15" s="78">
        <v>6500</v>
      </c>
      <c r="E15" s="83">
        <f t="shared" si="0"/>
        <v>6500</v>
      </c>
    </row>
    <row r="16" spans="1:11" ht="15.75" x14ac:dyDescent="0.25">
      <c r="A16" s="76">
        <v>6</v>
      </c>
      <c r="B16" s="77" t="s">
        <v>6</v>
      </c>
      <c r="C16" s="78">
        <v>1</v>
      </c>
      <c r="D16" s="78">
        <v>5600</v>
      </c>
      <c r="E16" s="83">
        <f t="shared" si="0"/>
        <v>5600</v>
      </c>
    </row>
    <row r="17" spans="1:19" ht="15.75" x14ac:dyDescent="0.25">
      <c r="A17" s="76">
        <v>7</v>
      </c>
      <c r="B17" s="77" t="s">
        <v>6</v>
      </c>
      <c r="C17" s="78">
        <v>1</v>
      </c>
      <c r="D17" s="78">
        <v>5600</v>
      </c>
      <c r="E17" s="83">
        <f t="shared" si="0"/>
        <v>5600</v>
      </c>
    </row>
    <row r="18" spans="1:19" ht="15.75" x14ac:dyDescent="0.25">
      <c r="A18" s="76"/>
      <c r="B18" s="79" t="s">
        <v>51</v>
      </c>
      <c r="C18" s="80"/>
      <c r="D18" s="80"/>
      <c r="E18" s="81"/>
    </row>
    <row r="19" spans="1:19" ht="15.75" x14ac:dyDescent="0.25">
      <c r="A19" s="76">
        <v>8</v>
      </c>
      <c r="B19" s="77" t="s">
        <v>52</v>
      </c>
      <c r="C19" s="78">
        <v>1</v>
      </c>
      <c r="D19" s="78">
        <v>6500</v>
      </c>
      <c r="E19" s="78">
        <f>D19</f>
        <v>6500</v>
      </c>
    </row>
    <row r="20" spans="1:19" ht="15.75" x14ac:dyDescent="0.25">
      <c r="A20" s="76">
        <v>9</v>
      </c>
      <c r="B20" s="84" t="s">
        <v>6</v>
      </c>
      <c r="C20" s="78">
        <v>1</v>
      </c>
      <c r="D20" s="78">
        <v>5600</v>
      </c>
      <c r="E20" s="78">
        <f>D20</f>
        <v>5600</v>
      </c>
    </row>
    <row r="21" spans="1:19" ht="18" customHeight="1" x14ac:dyDescent="0.25">
      <c r="A21" s="76">
        <v>10</v>
      </c>
      <c r="B21" s="84" t="s">
        <v>6</v>
      </c>
      <c r="C21" s="78">
        <v>1</v>
      </c>
      <c r="D21" s="78">
        <v>5600</v>
      </c>
      <c r="E21" s="78">
        <f>D21</f>
        <v>5600</v>
      </c>
    </row>
    <row r="22" spans="1:19" ht="15.75" x14ac:dyDescent="0.25">
      <c r="A22" s="76">
        <v>11</v>
      </c>
      <c r="B22" s="84" t="s">
        <v>6</v>
      </c>
      <c r="C22" s="78">
        <v>1</v>
      </c>
      <c r="D22" s="78">
        <v>5600</v>
      </c>
      <c r="E22" s="78">
        <f>D22</f>
        <v>5600</v>
      </c>
    </row>
    <row r="23" spans="1:19" ht="15.75" x14ac:dyDescent="0.25">
      <c r="A23" s="76">
        <v>12</v>
      </c>
      <c r="B23" s="84" t="s">
        <v>6</v>
      </c>
      <c r="C23" s="78">
        <v>1</v>
      </c>
      <c r="D23" s="78">
        <v>5600</v>
      </c>
      <c r="E23" s="78">
        <f>D23</f>
        <v>5600</v>
      </c>
    </row>
    <row r="24" spans="1:19" ht="15.75" x14ac:dyDescent="0.25">
      <c r="A24" s="76"/>
      <c r="B24" s="85" t="s">
        <v>53</v>
      </c>
      <c r="C24" s="86">
        <f>C9+C11+C12+C13+C15+C16+C17+C19+C20+C21+C22+C23</f>
        <v>12</v>
      </c>
      <c r="D24" s="86" t="s">
        <v>14</v>
      </c>
      <c r="E24" s="86">
        <f>E9+E11+E12+E13+E15+E16+E17+E19+E20+E21+E22+E23</f>
        <v>73500</v>
      </c>
      <c r="P24" s="77"/>
      <c r="Q24" s="78"/>
      <c r="R24" s="78"/>
      <c r="S24" s="78"/>
    </row>
    <row r="25" spans="1:19" ht="15.75" x14ac:dyDescent="0.25">
      <c r="A25" s="87" t="s">
        <v>54</v>
      </c>
      <c r="B25" s="88"/>
      <c r="C25" s="88"/>
      <c r="D25" s="88"/>
      <c r="E25" s="89"/>
      <c r="P25" s="84"/>
      <c r="Q25" s="78"/>
      <c r="R25" s="78"/>
      <c r="S25" s="78"/>
    </row>
    <row r="26" spans="1:19" ht="15.75" x14ac:dyDescent="0.25">
      <c r="A26" s="76">
        <v>1</v>
      </c>
      <c r="B26" s="77" t="s">
        <v>47</v>
      </c>
      <c r="C26" s="78">
        <v>1</v>
      </c>
      <c r="D26" s="78">
        <v>8700</v>
      </c>
      <c r="E26" s="78">
        <f>D26</f>
        <v>8700</v>
      </c>
      <c r="P26" s="84"/>
      <c r="Q26" s="78"/>
      <c r="R26" s="78"/>
      <c r="S26" s="78"/>
    </row>
    <row r="27" spans="1:19" ht="15.75" x14ac:dyDescent="0.25">
      <c r="A27" s="76"/>
      <c r="B27" s="90" t="s">
        <v>55</v>
      </c>
      <c r="C27" s="91"/>
      <c r="D27" s="91"/>
      <c r="E27" s="92"/>
      <c r="P27" s="84"/>
      <c r="Q27" s="78"/>
      <c r="R27" s="78"/>
      <c r="S27" s="78"/>
    </row>
    <row r="28" spans="1:19" ht="31.5" x14ac:dyDescent="0.25">
      <c r="A28" s="76">
        <v>2</v>
      </c>
      <c r="B28" s="93" t="s">
        <v>49</v>
      </c>
      <c r="C28" s="78">
        <v>1</v>
      </c>
      <c r="D28" s="78">
        <v>7000</v>
      </c>
      <c r="E28" s="78">
        <f>D28</f>
        <v>7000</v>
      </c>
      <c r="P28" s="84"/>
      <c r="Q28" s="78"/>
      <c r="R28" s="78"/>
      <c r="S28" s="78"/>
    </row>
    <row r="29" spans="1:19" ht="15.75" x14ac:dyDescent="0.25">
      <c r="A29" s="76">
        <v>3</v>
      </c>
      <c r="B29" s="84" t="s">
        <v>6</v>
      </c>
      <c r="C29" s="78">
        <v>1</v>
      </c>
      <c r="D29" s="78">
        <v>5600</v>
      </c>
      <c r="E29" s="78">
        <f>D29</f>
        <v>5600</v>
      </c>
      <c r="P29" s="84"/>
      <c r="Q29" s="78"/>
      <c r="R29" s="78"/>
      <c r="S29" s="78"/>
    </row>
    <row r="30" spans="1:19" ht="15.75" x14ac:dyDescent="0.25">
      <c r="A30" s="76">
        <v>4</v>
      </c>
      <c r="B30" s="84" t="s">
        <v>6</v>
      </c>
      <c r="C30" s="78">
        <v>1</v>
      </c>
      <c r="D30" s="78">
        <v>5600</v>
      </c>
      <c r="E30" s="78">
        <v>5600</v>
      </c>
      <c r="P30" s="84"/>
      <c r="Q30" s="78"/>
      <c r="R30" s="78"/>
      <c r="S30" s="78"/>
    </row>
    <row r="31" spans="1:19" ht="15.75" x14ac:dyDescent="0.25">
      <c r="A31" s="76"/>
      <c r="B31" s="90" t="s">
        <v>56</v>
      </c>
      <c r="C31" s="91"/>
      <c r="D31" s="91"/>
      <c r="E31" s="92"/>
      <c r="P31" s="84"/>
      <c r="Q31" s="78"/>
      <c r="R31" s="78"/>
      <c r="S31" s="78"/>
    </row>
    <row r="32" spans="1:19" ht="15.75" x14ac:dyDescent="0.25">
      <c r="A32" s="76">
        <v>5</v>
      </c>
      <c r="B32" s="84" t="s">
        <v>5</v>
      </c>
      <c r="C32" s="78">
        <v>1</v>
      </c>
      <c r="D32" s="78">
        <v>6500</v>
      </c>
      <c r="E32" s="78">
        <f>D32</f>
        <v>6500</v>
      </c>
    </row>
    <row r="33" spans="1:5" ht="15.75" x14ac:dyDescent="0.25">
      <c r="A33" s="76">
        <v>6</v>
      </c>
      <c r="B33" s="84" t="s">
        <v>6</v>
      </c>
      <c r="C33" s="78">
        <v>1</v>
      </c>
      <c r="D33" s="78">
        <v>5600</v>
      </c>
      <c r="E33" s="78">
        <f>D33</f>
        <v>5600</v>
      </c>
    </row>
    <row r="34" spans="1:5" ht="15.75" x14ac:dyDescent="0.25">
      <c r="A34" s="76">
        <v>7</v>
      </c>
      <c r="B34" s="84" t="s">
        <v>6</v>
      </c>
      <c r="C34" s="78">
        <v>1</v>
      </c>
      <c r="D34" s="78">
        <v>5600</v>
      </c>
      <c r="E34" s="78">
        <f>D34</f>
        <v>5600</v>
      </c>
    </row>
    <row r="35" spans="1:5" ht="15.75" x14ac:dyDescent="0.25">
      <c r="A35" s="76">
        <v>8</v>
      </c>
      <c r="B35" s="84" t="s">
        <v>6</v>
      </c>
      <c r="C35" s="78">
        <v>1</v>
      </c>
      <c r="D35" s="78">
        <v>5600</v>
      </c>
      <c r="E35" s="78">
        <f>D35</f>
        <v>5600</v>
      </c>
    </row>
    <row r="36" spans="1:5" ht="15.75" x14ac:dyDescent="0.25">
      <c r="A36" s="76"/>
      <c r="B36" s="85" t="s">
        <v>53</v>
      </c>
      <c r="C36" s="86">
        <f>C26+C28+C30+C32+C33+C29+C34+C35</f>
        <v>8</v>
      </c>
      <c r="D36" s="86" t="s">
        <v>14</v>
      </c>
      <c r="E36" s="86">
        <f>E26+E28+E30+E32+E33+E29+E34+E35</f>
        <v>50200</v>
      </c>
    </row>
    <row r="37" spans="1:5" ht="30.75" customHeight="1" x14ac:dyDescent="0.25">
      <c r="A37" s="73" t="s">
        <v>57</v>
      </c>
      <c r="B37" s="74"/>
      <c r="C37" s="74"/>
      <c r="D37" s="74"/>
      <c r="E37" s="75"/>
    </row>
    <row r="38" spans="1:5" ht="15.75" x14ac:dyDescent="0.25">
      <c r="A38" s="76">
        <v>1</v>
      </c>
      <c r="B38" s="77" t="s">
        <v>47</v>
      </c>
      <c r="C38" s="78">
        <v>1</v>
      </c>
      <c r="D38" s="78">
        <v>8700</v>
      </c>
      <c r="E38" s="78">
        <v>8700</v>
      </c>
    </row>
    <row r="39" spans="1:5" ht="15.75" x14ac:dyDescent="0.25">
      <c r="A39" s="76"/>
      <c r="B39" s="94" t="s">
        <v>58</v>
      </c>
      <c r="C39" s="95"/>
      <c r="D39" s="95"/>
      <c r="E39" s="96"/>
    </row>
    <row r="40" spans="1:5" ht="31.5" x14ac:dyDescent="0.25">
      <c r="A40" s="76">
        <v>2</v>
      </c>
      <c r="B40" s="93" t="s">
        <v>49</v>
      </c>
      <c r="C40" s="78">
        <v>1</v>
      </c>
      <c r="D40" s="78">
        <v>7000</v>
      </c>
      <c r="E40" s="78">
        <f>D40</f>
        <v>7000</v>
      </c>
    </row>
    <row r="41" spans="1:5" ht="15.75" x14ac:dyDescent="0.25">
      <c r="A41" s="76">
        <v>3</v>
      </c>
      <c r="B41" s="84" t="s">
        <v>6</v>
      </c>
      <c r="C41" s="78">
        <v>1</v>
      </c>
      <c r="D41" s="78">
        <v>5600</v>
      </c>
      <c r="E41" s="78">
        <f>D41</f>
        <v>5600</v>
      </c>
    </row>
    <row r="42" spans="1:5" ht="15.75" x14ac:dyDescent="0.25">
      <c r="A42" s="76">
        <v>4</v>
      </c>
      <c r="B42" s="84" t="s">
        <v>6</v>
      </c>
      <c r="C42" s="78">
        <v>1</v>
      </c>
      <c r="D42" s="78">
        <v>5600</v>
      </c>
      <c r="E42" s="78">
        <f>D42</f>
        <v>5600</v>
      </c>
    </row>
    <row r="43" spans="1:5" ht="15.75" x14ac:dyDescent="0.25">
      <c r="A43" s="76">
        <v>5</v>
      </c>
      <c r="B43" s="84" t="s">
        <v>6</v>
      </c>
      <c r="C43" s="78">
        <v>1</v>
      </c>
      <c r="D43" s="78">
        <v>5600</v>
      </c>
      <c r="E43" s="78">
        <f>D43</f>
        <v>5600</v>
      </c>
    </row>
    <row r="44" spans="1:5" ht="31.5" customHeight="1" x14ac:dyDescent="0.25">
      <c r="A44" s="76"/>
      <c r="B44" s="94" t="s">
        <v>59</v>
      </c>
      <c r="C44" s="95"/>
      <c r="D44" s="95"/>
      <c r="E44" s="96"/>
    </row>
    <row r="45" spans="1:5" ht="15.75" x14ac:dyDescent="0.25">
      <c r="A45" s="76">
        <v>6</v>
      </c>
      <c r="B45" s="97" t="s">
        <v>5</v>
      </c>
      <c r="C45" s="78">
        <v>1</v>
      </c>
      <c r="D45" s="78">
        <v>6500</v>
      </c>
      <c r="E45" s="78">
        <f>D45</f>
        <v>6500</v>
      </c>
    </row>
    <row r="46" spans="1:5" ht="15.75" x14ac:dyDescent="0.25">
      <c r="A46" s="76">
        <v>7</v>
      </c>
      <c r="B46" s="84" t="s">
        <v>6</v>
      </c>
      <c r="C46" s="78">
        <v>1</v>
      </c>
      <c r="D46" s="78">
        <v>5600</v>
      </c>
      <c r="E46" s="78">
        <f>D46</f>
        <v>5600</v>
      </c>
    </row>
    <row r="47" spans="1:5" ht="16.5" customHeight="1" x14ac:dyDescent="0.25">
      <c r="A47" s="98">
        <v>8</v>
      </c>
      <c r="B47" s="84" t="s">
        <v>60</v>
      </c>
      <c r="C47" s="78">
        <v>1</v>
      </c>
      <c r="D47" s="78">
        <v>5600</v>
      </c>
      <c r="E47" s="78">
        <f>D47</f>
        <v>5600</v>
      </c>
    </row>
    <row r="48" spans="1:5" ht="16.5" customHeight="1" x14ac:dyDescent="0.25">
      <c r="A48" s="76"/>
      <c r="B48" s="85" t="s">
        <v>53</v>
      </c>
      <c r="C48" s="86">
        <f>C38+C40+C41+C42+C43+C45+C46+C47</f>
        <v>8</v>
      </c>
      <c r="D48" s="86" t="s">
        <v>14</v>
      </c>
      <c r="E48" s="86">
        <f>E38+E40+E41+E42+E43+E45+E46+E47</f>
        <v>50200</v>
      </c>
    </row>
    <row r="49" spans="1:5" ht="15.75" x14ac:dyDescent="0.25">
      <c r="A49" s="87" t="s">
        <v>61</v>
      </c>
      <c r="B49" s="88"/>
      <c r="C49" s="88"/>
      <c r="D49" s="88"/>
      <c r="E49" s="89"/>
    </row>
    <row r="50" spans="1:5" ht="15.75" x14ac:dyDescent="0.25">
      <c r="A50" s="99">
        <v>1</v>
      </c>
      <c r="B50" s="77" t="s">
        <v>5</v>
      </c>
      <c r="C50" s="78">
        <v>1</v>
      </c>
      <c r="D50" s="78">
        <v>7900</v>
      </c>
      <c r="E50" s="78">
        <f>D50</f>
        <v>7900</v>
      </c>
    </row>
    <row r="51" spans="1:5" ht="15.75" x14ac:dyDescent="0.25">
      <c r="A51" s="99">
        <v>2</v>
      </c>
      <c r="B51" s="84" t="s">
        <v>6</v>
      </c>
      <c r="C51" s="78">
        <v>1</v>
      </c>
      <c r="D51" s="78">
        <v>5600</v>
      </c>
      <c r="E51" s="78">
        <f>D51</f>
        <v>5600</v>
      </c>
    </row>
    <row r="52" spans="1:5" ht="15.75" x14ac:dyDescent="0.25">
      <c r="A52" s="99">
        <v>3</v>
      </c>
      <c r="B52" s="84" t="s">
        <v>6</v>
      </c>
      <c r="C52" s="78">
        <v>1</v>
      </c>
      <c r="D52" s="78">
        <v>5600</v>
      </c>
      <c r="E52" s="78">
        <f>D52</f>
        <v>5600</v>
      </c>
    </row>
    <row r="53" spans="1:5" ht="15.75" x14ac:dyDescent="0.25">
      <c r="A53" s="76"/>
      <c r="B53" s="85" t="s">
        <v>53</v>
      </c>
      <c r="C53" s="86">
        <f>C50+C51+C52</f>
        <v>3</v>
      </c>
      <c r="D53" s="86" t="s">
        <v>14</v>
      </c>
      <c r="E53" s="86">
        <f>E50+E51+E52</f>
        <v>19100</v>
      </c>
    </row>
    <row r="54" spans="1:5" ht="15.75" x14ac:dyDescent="0.25">
      <c r="A54" s="87" t="s">
        <v>62</v>
      </c>
      <c r="B54" s="88"/>
      <c r="C54" s="88"/>
      <c r="D54" s="88"/>
      <c r="E54" s="89"/>
    </row>
    <row r="55" spans="1:5" ht="15.75" x14ac:dyDescent="0.25">
      <c r="A55" s="76">
        <v>1</v>
      </c>
      <c r="B55" s="77" t="s">
        <v>5</v>
      </c>
      <c r="C55" s="78">
        <v>1</v>
      </c>
      <c r="D55" s="78">
        <v>7900</v>
      </c>
      <c r="E55" s="78">
        <f>D55</f>
        <v>7900</v>
      </c>
    </row>
    <row r="56" spans="1:5" ht="15.75" x14ac:dyDescent="0.25">
      <c r="A56" s="76">
        <v>2</v>
      </c>
      <c r="B56" s="84" t="s">
        <v>6</v>
      </c>
      <c r="C56" s="78">
        <v>1</v>
      </c>
      <c r="D56" s="78">
        <v>5600</v>
      </c>
      <c r="E56" s="78">
        <f>D56</f>
        <v>5600</v>
      </c>
    </row>
    <row r="57" spans="1:5" ht="15.75" x14ac:dyDescent="0.25">
      <c r="A57" s="76">
        <v>3</v>
      </c>
      <c r="B57" s="84" t="s">
        <v>6</v>
      </c>
      <c r="C57" s="78">
        <v>1</v>
      </c>
      <c r="D57" s="78">
        <v>5600</v>
      </c>
      <c r="E57" s="78">
        <f>D57</f>
        <v>5600</v>
      </c>
    </row>
    <row r="58" spans="1:5" ht="15.75" x14ac:dyDescent="0.25">
      <c r="A58" s="76"/>
      <c r="B58" s="85" t="s">
        <v>53</v>
      </c>
      <c r="C58" s="86">
        <f>C55+C56+C57</f>
        <v>3</v>
      </c>
      <c r="D58" s="86" t="s">
        <v>14</v>
      </c>
      <c r="E58" s="86">
        <f>E55+E56+E57</f>
        <v>19100</v>
      </c>
    </row>
    <row r="59" spans="1:5" ht="15.75" x14ac:dyDescent="0.25">
      <c r="A59" s="87" t="s">
        <v>63</v>
      </c>
      <c r="B59" s="88"/>
      <c r="C59" s="88"/>
      <c r="D59" s="88"/>
      <c r="E59" s="89"/>
    </row>
    <row r="60" spans="1:5" ht="15.75" x14ac:dyDescent="0.25">
      <c r="A60" s="76">
        <v>1</v>
      </c>
      <c r="B60" s="77" t="s">
        <v>64</v>
      </c>
      <c r="C60" s="78">
        <v>1</v>
      </c>
      <c r="D60" s="78">
        <v>6500</v>
      </c>
      <c r="E60" s="78">
        <f>D60</f>
        <v>6500</v>
      </c>
    </row>
    <row r="61" spans="1:5" ht="15.75" x14ac:dyDescent="0.25">
      <c r="A61" s="76">
        <v>2</v>
      </c>
      <c r="B61" s="77" t="s">
        <v>6</v>
      </c>
      <c r="C61" s="78">
        <v>1</v>
      </c>
      <c r="D61" s="78">
        <v>5600</v>
      </c>
      <c r="E61" s="78">
        <f>D61</f>
        <v>5600</v>
      </c>
    </row>
    <row r="62" spans="1:5" ht="15.75" x14ac:dyDescent="0.25">
      <c r="A62" s="76"/>
      <c r="B62" s="85" t="s">
        <v>53</v>
      </c>
      <c r="C62" s="86">
        <f>SUM(C60:C61)</f>
        <v>2</v>
      </c>
      <c r="D62" s="86" t="s">
        <v>14</v>
      </c>
      <c r="E62" s="86">
        <f>SUM(E60:E61)</f>
        <v>12100</v>
      </c>
    </row>
    <row r="63" spans="1:5" ht="19.5" customHeight="1" x14ac:dyDescent="0.25">
      <c r="A63" s="87" t="s">
        <v>65</v>
      </c>
      <c r="B63" s="88"/>
      <c r="C63" s="88"/>
      <c r="D63" s="88"/>
      <c r="E63" s="89"/>
    </row>
    <row r="64" spans="1:5" ht="15.75" x14ac:dyDescent="0.25">
      <c r="A64" s="76">
        <v>1</v>
      </c>
      <c r="B64" s="77" t="s">
        <v>64</v>
      </c>
      <c r="C64" s="78">
        <v>1</v>
      </c>
      <c r="D64" s="78">
        <v>6500</v>
      </c>
      <c r="E64" s="78">
        <f>D64</f>
        <v>6500</v>
      </c>
    </row>
    <row r="65" spans="1:5" ht="15.75" x14ac:dyDescent="0.25">
      <c r="A65" s="76">
        <v>2</v>
      </c>
      <c r="B65" s="77" t="s">
        <v>6</v>
      </c>
      <c r="C65" s="78">
        <v>1</v>
      </c>
      <c r="D65" s="78">
        <v>5600</v>
      </c>
      <c r="E65" s="78">
        <f>D65</f>
        <v>5600</v>
      </c>
    </row>
    <row r="66" spans="1:5" ht="15.75" x14ac:dyDescent="0.25">
      <c r="A66" s="76"/>
      <c r="B66" s="85" t="s">
        <v>53</v>
      </c>
      <c r="C66" s="86">
        <f>C65+C64</f>
        <v>2</v>
      </c>
      <c r="D66" s="86" t="s">
        <v>14</v>
      </c>
      <c r="E66" s="86">
        <f>E65+E64</f>
        <v>12100</v>
      </c>
    </row>
    <row r="67" spans="1:5" ht="15.75" x14ac:dyDescent="0.25">
      <c r="A67" s="100"/>
      <c r="B67" s="101" t="s">
        <v>66</v>
      </c>
      <c r="C67" s="86">
        <f>C62+C58+C53+C48+C36+C24+C66</f>
        <v>38</v>
      </c>
      <c r="D67" s="86" t="s">
        <v>14</v>
      </c>
      <c r="E67" s="86">
        <f>E62+E58+E53+E48+E36+E24+E66</f>
        <v>236300</v>
      </c>
    </row>
    <row r="68" spans="1:5" x14ac:dyDescent="0.2">
      <c r="A68" s="70"/>
      <c r="B68" s="102"/>
      <c r="C68" s="103"/>
      <c r="D68" s="103"/>
      <c r="E68" s="103"/>
    </row>
    <row r="69" spans="1:5" ht="42.75" customHeight="1" x14ac:dyDescent="0.25">
      <c r="A69" s="70"/>
      <c r="B69" s="104" t="s">
        <v>67</v>
      </c>
      <c r="C69" s="15"/>
      <c r="D69" s="15"/>
      <c r="E69" s="15" t="s">
        <v>68</v>
      </c>
    </row>
    <row r="70" spans="1:5" ht="15.75" x14ac:dyDescent="0.25">
      <c r="A70" s="70"/>
      <c r="B70" s="104"/>
      <c r="C70" s="105"/>
      <c r="D70" s="105"/>
      <c r="E70" s="105"/>
    </row>
    <row r="71" spans="1:5" ht="15.75" x14ac:dyDescent="0.25">
      <c r="A71" s="70"/>
      <c r="B71" s="15" t="s">
        <v>13</v>
      </c>
      <c r="C71" s="15"/>
      <c r="D71" s="15"/>
      <c r="E71" s="106"/>
    </row>
    <row r="72" spans="1:5" ht="15.75" x14ac:dyDescent="0.25">
      <c r="B72" s="15" t="s">
        <v>69</v>
      </c>
      <c r="C72" s="107"/>
      <c r="D72" s="107"/>
      <c r="E72" s="106"/>
    </row>
    <row r="73" spans="1:5" ht="15.75" x14ac:dyDescent="0.25">
      <c r="B73" s="15" t="s">
        <v>70</v>
      </c>
      <c r="C73" s="107"/>
      <c r="D73" s="107"/>
      <c r="E73" s="15" t="s">
        <v>18</v>
      </c>
    </row>
  </sheetData>
  <mergeCells count="23">
    <mergeCell ref="A59:E59"/>
    <mergeCell ref="A63:E63"/>
    <mergeCell ref="B31:E31"/>
    <mergeCell ref="A37:E37"/>
    <mergeCell ref="B39:E39"/>
    <mergeCell ref="B44:E44"/>
    <mergeCell ref="A49:E49"/>
    <mergeCell ref="A54:E54"/>
    <mergeCell ref="A8:E8"/>
    <mergeCell ref="B10:E10"/>
    <mergeCell ref="B14:E14"/>
    <mergeCell ref="B18:E18"/>
    <mergeCell ref="A25:E25"/>
    <mergeCell ref="B27:E27"/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ageMargins left="0.9055118110236221" right="0.43307086614173229" top="0.51181102362204722" bottom="0.47244094488188981" header="0.39370078740157483" footer="0.31496062992125984"/>
  <pageSetup paperSize="9" scale="86" orientation="portrait" r:id="rId1"/>
  <headerFooter alignWithMargins="0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апарат</vt:lpstr>
      <vt:lpstr>відділи</vt:lpstr>
      <vt:lpstr>апарат!Заголовки_для_печати</vt:lpstr>
      <vt:lpstr>апарат!Область_печати</vt:lpstr>
      <vt:lpstr>відділи!Область_печати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Мартинчук Ніна Людвігівна</dc:creator>
  <cp:lastModifiedBy>fingosp1</cp:lastModifiedBy>
  <cp:lastPrinted>2023-01-19T12:56:56Z</cp:lastPrinted>
  <dcterms:created xsi:type="dcterms:W3CDTF">2014-01-29T15:35:11Z</dcterms:created>
  <dcterms:modified xsi:type="dcterms:W3CDTF">2023-05-01T12:24:58Z</dcterms:modified>
</cp:coreProperties>
</file>