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 апарат" sheetId="3" r:id="rId1"/>
    <sheet name="2022 відділи" sheetId="2" r:id="rId2"/>
  </sheets>
  <definedNames>
    <definedName name="_xlnm.Print_Titles" localSheetId="0">'2022 апарат'!$19:$19</definedName>
    <definedName name="_xlnm.Print_Area" localSheetId="0">'2022 апарат'!$A$1:$E$85</definedName>
    <definedName name="_xlnm.Print_Area" localSheetId="1">'2022 відділи'!$A$1:$E$85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E23" i="3"/>
  <c r="E24" i="3"/>
  <c r="E25" i="3"/>
  <c r="E26" i="3"/>
  <c r="C27" i="3"/>
  <c r="D27" i="3"/>
  <c r="E27" i="3"/>
  <c r="E31" i="3"/>
  <c r="E32" i="3"/>
  <c r="E33" i="3"/>
  <c r="E34" i="3"/>
  <c r="E35" i="3"/>
  <c r="C36" i="3"/>
  <c r="D36" i="3"/>
  <c r="E36" i="3"/>
  <c r="E38" i="3"/>
  <c r="E39" i="3"/>
  <c r="E40" i="3"/>
  <c r="E41" i="3"/>
  <c r="E42" i="3" s="1"/>
  <c r="C42" i="3"/>
  <c r="D42" i="3"/>
  <c r="E44" i="3"/>
  <c r="E47" i="3" s="1"/>
  <c r="E45" i="3"/>
  <c r="E46" i="3"/>
  <c r="C47" i="3"/>
  <c r="C78" i="3" s="1"/>
  <c r="D47" i="3"/>
  <c r="E49" i="3"/>
  <c r="E50" i="3"/>
  <c r="E51" i="3"/>
  <c r="E52" i="3" s="1"/>
  <c r="C52" i="3"/>
  <c r="D52" i="3"/>
  <c r="E54" i="3"/>
  <c r="E55" i="3"/>
  <c r="E56" i="3"/>
  <c r="E57" i="3"/>
  <c r="E58" i="3"/>
  <c r="E59" i="3"/>
  <c r="C60" i="3"/>
  <c r="D60" i="3"/>
  <c r="E60" i="3"/>
  <c r="E62" i="3"/>
  <c r="E63" i="3"/>
  <c r="E64" i="3"/>
  <c r="E65" i="3"/>
  <c r="E66" i="3"/>
  <c r="C67" i="3"/>
  <c r="D67" i="3"/>
  <c r="E67" i="3"/>
  <c r="E69" i="3"/>
  <c r="E70" i="3"/>
  <c r="E71" i="3"/>
  <c r="E72" i="3" s="1"/>
  <c r="C72" i="3"/>
  <c r="D72" i="3"/>
  <c r="E74" i="3"/>
  <c r="E75" i="3"/>
  <c r="E76" i="3"/>
  <c r="C77" i="3"/>
  <c r="D77" i="3"/>
  <c r="E77" i="3"/>
  <c r="E78" i="3" l="1"/>
  <c r="E21" i="2" l="1"/>
  <c r="E36" i="2" s="1"/>
  <c r="E23" i="2"/>
  <c r="E24" i="2"/>
  <c r="E25" i="2"/>
  <c r="E27" i="2"/>
  <c r="E28" i="2"/>
  <c r="E29" i="2"/>
  <c r="E31" i="2"/>
  <c r="E32" i="2"/>
  <c r="E33" i="2"/>
  <c r="E34" i="2"/>
  <c r="E35" i="2"/>
  <c r="C36" i="2"/>
  <c r="D36" i="2"/>
  <c r="E38" i="2"/>
  <c r="E40" i="2"/>
  <c r="E41" i="2"/>
  <c r="E48" i="2" s="1"/>
  <c r="E44" i="2"/>
  <c r="E45" i="2"/>
  <c r="E46" i="2"/>
  <c r="E47" i="2"/>
  <c r="C48" i="2"/>
  <c r="D48" i="2"/>
  <c r="E52" i="2"/>
  <c r="E60" i="2" s="1"/>
  <c r="E53" i="2"/>
  <c r="E54" i="2"/>
  <c r="E55" i="2"/>
  <c r="E57" i="2"/>
  <c r="E58" i="2"/>
  <c r="E59" i="2"/>
  <c r="C60" i="2"/>
  <c r="D60" i="2"/>
  <c r="E62" i="2"/>
  <c r="E63" i="2"/>
  <c r="E64" i="2"/>
  <c r="E65" i="2" s="1"/>
  <c r="C65" i="2"/>
  <c r="D65" i="2"/>
  <c r="E67" i="2"/>
  <c r="E70" i="2" s="1"/>
  <c r="E68" i="2"/>
  <c r="E69" i="2"/>
  <c r="C70" i="2"/>
  <c r="D70" i="2"/>
  <c r="E73" i="2"/>
  <c r="C74" i="2"/>
  <c r="C79" i="2" s="1"/>
  <c r="D74" i="2"/>
  <c r="E74" i="2"/>
  <c r="C78" i="2"/>
  <c r="D78" i="2"/>
  <c r="E78" i="2"/>
  <c r="E79" i="2" l="1"/>
</calcChain>
</file>

<file path=xl/comments1.xml><?xml version="1.0" encoding="utf-8"?>
<comments xmlns="http://schemas.openxmlformats.org/spreadsheetml/2006/main">
  <authors>
    <author>Автор</author>
  </authors>
  <commentList>
    <comment ref="E7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<sst xmlns="http://schemas.openxmlformats.org/spreadsheetml/2006/main" count="170" uniqueCount="88">
  <si>
    <t>Наталія ЛІСОВЕЦЬ</t>
  </si>
  <si>
    <t>головний бухгалтер</t>
  </si>
  <si>
    <t>забезпечення апарату райдержадміністрації-</t>
  </si>
  <si>
    <t>Начальник відділу фінансово-господарського</t>
  </si>
  <si>
    <t>Володимир ЛЕОНОВ</t>
  </si>
  <si>
    <t>Перший заступник голови адміністрації</t>
  </si>
  <si>
    <t>х</t>
  </si>
  <si>
    <t xml:space="preserve">Усього </t>
  </si>
  <si>
    <t>Разом</t>
  </si>
  <si>
    <t>Головний спеціаліст</t>
  </si>
  <si>
    <t>Завідувач сектору</t>
  </si>
  <si>
    <t>VII. Сектор з питань запобігання та виявлення корупції і взаємодії з правоохоронними органами</t>
  </si>
  <si>
    <t>VI. Сектор внутрішнього аудиту</t>
  </si>
  <si>
    <t>Начальник відділу</t>
  </si>
  <si>
    <t>V. Відділ оборонної роботи, цивільного захисту</t>
  </si>
  <si>
    <t>IV. Відділ інформаційної діяльності та комунікацій з громадськістю</t>
  </si>
  <si>
    <t>Державний реєстратор</t>
  </si>
  <si>
    <t>Відділ організації діяльності центрів надання адміністративних послуг та з питань державної реєстрації</t>
  </si>
  <si>
    <t>Заступник начальника управління-начальник відділу</t>
  </si>
  <si>
    <t>Відділ цифрового розвитку, цифрових трансформацій і цифровізації</t>
  </si>
  <si>
    <t>Начальник управління</t>
  </si>
  <si>
    <t>III. Управління цифрового розвитку, цифрових трансформацій і цифровізації та організації діяльності центрів надання адміністративних послуг</t>
  </si>
  <si>
    <t>Відділ освіти, культури, спорту</t>
  </si>
  <si>
    <t>Відділ охорони здоров'я</t>
  </si>
  <si>
    <t>II. Управління охорони здоров'я, освіти, культури, спорту</t>
  </si>
  <si>
    <t>Начальник відділу-головний архітектор</t>
  </si>
  <si>
    <t>Відділ містобудування та архітектури</t>
  </si>
  <si>
    <t>Відділ економічного та агропромислового розвитку</t>
  </si>
  <si>
    <t xml:space="preserve">Відділ житлово-комунального господарства </t>
  </si>
  <si>
    <t>I. Управління економічного та агропромислового розвитку, житлово-комунального господарства, містобудування, архітектури</t>
  </si>
  <si>
    <t xml:space="preserve">Фонд заробітної плати на місяць за посадовими окладами (грн) 
</t>
  </si>
  <si>
    <t>Посадовий оклад (грн)</t>
  </si>
  <si>
    <t xml:space="preserve">Кількість штатних посад </t>
  </si>
  <si>
    <t xml:space="preserve">Назва структурного підрозділу та посад </t>
  </si>
  <si>
    <t xml:space="preserve">№ 
з/п 
</t>
  </si>
  <si>
    <t>відділів, управлінь Рівненської районної державної адміністрації</t>
  </si>
  <si>
    <t>на 2022 рік</t>
  </si>
  <si>
    <t>ШТАТНИЙ РОЗПИС</t>
  </si>
  <si>
    <t>"____"_________________2022 року</t>
  </si>
  <si>
    <t>Олександр КОВАЛЬ</t>
  </si>
  <si>
    <t>державної адміністрації</t>
  </si>
  <si>
    <t>Голова Рівненської районної</t>
  </si>
  <si>
    <t>(двісті тридцять шість тисяч триста гривень)</t>
  </si>
  <si>
    <t>посадовими окладами 236300 гривень</t>
  </si>
  <si>
    <t>з місячним фондом заробітної плати за</t>
  </si>
  <si>
    <t>штат в кількості 38 штатних одиниць</t>
  </si>
  <si>
    <t>Затверджую</t>
  </si>
  <si>
    <t>М.П.</t>
  </si>
  <si>
    <t>апарату райдержадміністрації</t>
  </si>
  <si>
    <t xml:space="preserve">забезпечення - головний бухгалтер </t>
  </si>
  <si>
    <t>Голова районної державної адміністрації</t>
  </si>
  <si>
    <t>УСЬОГО</t>
  </si>
  <si>
    <t>Разом:</t>
  </si>
  <si>
    <t>Відділ роботи із зверненнями громадян</t>
  </si>
  <si>
    <t>Відділ мобілізаційної роботи</t>
  </si>
  <si>
    <t>Заступник начальника відділу</t>
  </si>
  <si>
    <t>Відділ ведення Державного реєстру виборців</t>
  </si>
  <si>
    <t>Прибиральник службових приміщень</t>
  </si>
  <si>
    <t>Водій легкового автомобіля</t>
  </si>
  <si>
    <t>Начальник відділу-головний бухгалтер</t>
  </si>
  <si>
    <t>Відділ фінансово-господарського забезпечення</t>
  </si>
  <si>
    <t>Відділ юридичного забезпечення та доступу до публічної інформації</t>
  </si>
  <si>
    <t>Відділ організаційного забезпечення</t>
  </si>
  <si>
    <t>Відділ документообігу</t>
  </si>
  <si>
    <t>Заступник керівника апарату - начальник відділу</t>
  </si>
  <si>
    <t>Відділ управління персоналом</t>
  </si>
  <si>
    <t>Радник</t>
  </si>
  <si>
    <t>Керівник апарату районної державної адміністрації</t>
  </si>
  <si>
    <t>Заступник голови районної державної адміністрації</t>
  </si>
  <si>
    <t>Перший заступник голови районної державної адміністрації</t>
  </si>
  <si>
    <t>Керівництво</t>
  </si>
  <si>
    <t>Фонд заробітної плати на місяць за посадовими окладами (грн)</t>
  </si>
  <si>
    <t>Кількість штатних посад</t>
  </si>
  <si>
    <t>Назва структурного підрозділу та посад</t>
  </si>
  <si>
    <t>№ з/п</t>
  </si>
  <si>
    <t>Рівненської районної державної адміністрації</t>
  </si>
  <si>
    <t>Штатний розпис</t>
  </si>
  <si>
    <t>___________________20___р.           МП</t>
  </si>
  <si>
    <t>(підпис)</t>
  </si>
  <si>
    <t>Віталій КОВАЛЬ</t>
  </si>
  <si>
    <t xml:space="preserve"> (посада)  </t>
  </si>
  <si>
    <t>обласної державної адміністрації</t>
  </si>
  <si>
    <t xml:space="preserve">Голова Рівненської </t>
  </si>
  <si>
    <t>сто сімдесят три гривні)</t>
  </si>
  <si>
    <t xml:space="preserve">(двісті сімдесят вісім тисяч </t>
  </si>
  <si>
    <t>за посадовими окладами 278173 гривні</t>
  </si>
  <si>
    <t xml:space="preserve">з місячним фондом заробітної плати </t>
  </si>
  <si>
    <t>штат в кількості 39 штатних одиниць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</si>
</sst>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Arial Cyr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charset val="204"/>
    </font>
    <font>
      <b/>
      <sz val="16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Times New Roman Cyr"/>
      <charset val="204"/>
    </font>
    <font>
      <sz val="13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charset val="204"/>
    </font>
    <font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14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6" fillId="0" borderId="1" xfId="1" applyFont="1" applyBorder="1"/>
    <xf numFmtId="0" fontId="2" fillId="0" borderId="1" xfId="1" applyFont="1" applyFill="1" applyBorder="1" applyAlignment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0" fontId="7" fillId="0" borderId="1" xfId="1" applyFont="1" applyFill="1" applyBorder="1" applyAlignment="1"/>
    <xf numFmtId="0" fontId="7" fillId="0" borderId="1" xfId="1" applyFont="1" applyBorder="1" applyAlignment="1"/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4" xfId="1" applyFont="1" applyBorder="1" applyAlignment="1">
      <alignment horizontal="right"/>
    </xf>
    <xf numFmtId="0" fontId="7" fillId="0" borderId="4" xfId="1" applyFont="1" applyBorder="1"/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wrapText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/>
    <xf numFmtId="0" fontId="7" fillId="0" borderId="0" xfId="1" applyFont="1" applyFill="1" applyBorder="1" applyAlignment="1"/>
    <xf numFmtId="0" fontId="7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left" wrapText="1"/>
    </xf>
    <xf numFmtId="14" fontId="1" fillId="0" borderId="0" xfId="1" applyNumberFormat="1" applyBorder="1"/>
    <xf numFmtId="0" fontId="9" fillId="0" borderId="1" xfId="1" applyFont="1" applyBorder="1" applyAlignment="1">
      <alignment horizontal="center"/>
    </xf>
    <xf numFmtId="0" fontId="1" fillId="0" borderId="0" xfId="1" applyAlignment="1">
      <alignment horizontal="center"/>
    </xf>
    <xf numFmtId="0" fontId="11" fillId="0" borderId="0" xfId="1" applyFont="1" applyBorder="1" applyAlignment="1">
      <alignment horizontal="center"/>
    </xf>
    <xf numFmtId="0" fontId="9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7" xfId="1" applyFont="1" applyBorder="1" applyAlignment="1">
      <alignment horizontal="left"/>
    </xf>
    <xf numFmtId="0" fontId="13" fillId="0" borderId="0" xfId="1" applyFont="1"/>
    <xf numFmtId="0" fontId="2" fillId="0" borderId="0" xfId="1" applyFont="1" applyAlignment="1"/>
    <xf numFmtId="0" fontId="14" fillId="0" borderId="0" xfId="1" applyFont="1" applyAlignment="1"/>
    <xf numFmtId="0" fontId="9" fillId="0" borderId="0" xfId="1" applyFont="1" applyAlignment="1"/>
    <xf numFmtId="0" fontId="7" fillId="0" borderId="0" xfId="1" applyFont="1" applyAlignment="1"/>
    <xf numFmtId="0" fontId="7" fillId="0" borderId="0" xfId="1" applyFont="1"/>
    <xf numFmtId="0" fontId="15" fillId="0" borderId="0" xfId="1" applyFont="1" applyAlignment="1">
      <alignment horizontal="left"/>
    </xf>
    <xf numFmtId="2" fontId="7" fillId="0" borderId="0" xfId="1" applyNumberFormat="1" applyFont="1"/>
    <xf numFmtId="0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5" fillId="0" borderId="0" xfId="1" applyFont="1" applyAlignment="1">
      <alignment horizontal="center"/>
    </xf>
    <xf numFmtId="0" fontId="15" fillId="0" borderId="0" xfId="1" applyFont="1"/>
    <xf numFmtId="0" fontId="12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 vertical="center"/>
    </xf>
    <xf numFmtId="2" fontId="2" fillId="0" borderId="0" xfId="1" applyNumberFormat="1" applyFont="1"/>
    <xf numFmtId="0" fontId="12" fillId="0" borderId="8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1" xfId="1" applyFont="1" applyBorder="1" applyAlignment="1">
      <alignment horizontal="left"/>
    </xf>
    <xf numFmtId="0" fontId="12" fillId="0" borderId="13" xfId="1" applyFont="1" applyBorder="1" applyAlignment="1">
      <alignment horizontal="center" vertical="center"/>
    </xf>
    <xf numFmtId="0" fontId="15" fillId="0" borderId="12" xfId="1" applyNumberFormat="1" applyFont="1" applyBorder="1" applyAlignment="1">
      <alignment horizontal="center" vertical="center"/>
    </xf>
    <xf numFmtId="0" fontId="15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/>
    </xf>
    <xf numFmtId="0" fontId="15" fillId="0" borderId="1" xfId="1" applyFont="1" applyBorder="1" applyAlignment="1">
      <alignment horizontal="left"/>
    </xf>
    <xf numFmtId="0" fontId="15" fillId="0" borderId="13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/>
    </xf>
    <xf numFmtId="0" fontId="15" fillId="0" borderId="16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left" wrapText="1"/>
    </xf>
    <xf numFmtId="0" fontId="15" fillId="0" borderId="15" xfId="1" applyFont="1" applyBorder="1" applyAlignment="1">
      <alignment horizontal="center" vertical="center"/>
    </xf>
    <xf numFmtId="0" fontId="9" fillId="0" borderId="0" xfId="1" applyFont="1"/>
    <xf numFmtId="2" fontId="9" fillId="0" borderId="0" xfId="1" applyNumberFormat="1" applyFont="1"/>
    <xf numFmtId="0" fontId="9" fillId="0" borderId="12" xfId="1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18" fillId="0" borderId="18" xfId="2" applyNumberFormat="1" applyFont="1" applyBorder="1" applyAlignment="1">
      <alignment horizontal="center" vertical="center" wrapText="1"/>
    </xf>
    <xf numFmtId="0" fontId="18" fillId="0" borderId="19" xfId="2" applyNumberFormat="1" applyFont="1" applyBorder="1" applyAlignment="1">
      <alignment horizontal="center" vertical="center" wrapText="1"/>
    </xf>
    <xf numFmtId="0" fontId="18" fillId="0" borderId="19" xfId="2" applyFont="1" applyBorder="1" applyAlignment="1">
      <alignment horizontal="center" vertical="center" wrapText="1"/>
    </xf>
    <xf numFmtId="0" fontId="19" fillId="0" borderId="20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/>
    </xf>
    <xf numFmtId="0" fontId="14" fillId="0" borderId="0" xfId="1" applyFont="1" applyAlignment="1">
      <alignment horizontal="center" vertical="center"/>
    </xf>
    <xf numFmtId="0" fontId="21" fillId="0" borderId="0" xfId="2" applyNumberFormat="1" applyFont="1" applyBorder="1" applyAlignment="1">
      <alignment horizontal="center" vertical="center"/>
    </xf>
    <xf numFmtId="0" fontId="21" fillId="0" borderId="0" xfId="2" applyFont="1" applyBorder="1" applyAlignment="1">
      <alignment horizontal="left" vertical="center"/>
    </xf>
    <xf numFmtId="0" fontId="21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left"/>
    </xf>
    <xf numFmtId="0" fontId="23" fillId="0" borderId="7" xfId="2" applyFont="1" applyBorder="1" applyAlignment="1">
      <alignment horizontal="left" vertical="center"/>
    </xf>
    <xf numFmtId="0" fontId="24" fillId="0" borderId="7" xfId="2" applyNumberFormat="1" applyFont="1" applyBorder="1" applyAlignment="1">
      <alignment horizontal="center" vertical="center"/>
    </xf>
    <xf numFmtId="0" fontId="25" fillId="0" borderId="7" xfId="2" applyFont="1" applyBorder="1" applyAlignment="1">
      <alignment horizontal="left" vertical="center"/>
    </xf>
    <xf numFmtId="0" fontId="25" fillId="0" borderId="0" xfId="2" applyNumberFormat="1" applyFont="1" applyAlignment="1">
      <alignment horizontal="center" vertical="center"/>
    </xf>
    <xf numFmtId="0" fontId="25" fillId="0" borderId="0" xfId="2" applyFont="1" applyBorder="1" applyAlignment="1">
      <alignment horizontal="left" vertical="center"/>
    </xf>
    <xf numFmtId="0" fontId="26" fillId="0" borderId="0" xfId="2" applyNumberFormat="1" applyFont="1" applyAlignment="1">
      <alignment horizontal="center" vertical="center"/>
    </xf>
    <xf numFmtId="0" fontId="26" fillId="0" borderId="0" xfId="2" applyFont="1" applyFill="1" applyAlignment="1">
      <alignment horizontal="left" vertical="center"/>
    </xf>
    <xf numFmtId="0" fontId="26" fillId="0" borderId="0" xfId="2" applyFont="1" applyAlignment="1">
      <alignment horizontal="left" vertical="center"/>
    </xf>
    <xf numFmtId="0" fontId="26" fillId="0" borderId="0" xfId="2" applyFont="1" applyAlignment="1">
      <alignment horizontal="left"/>
    </xf>
    <xf numFmtId="0" fontId="2" fillId="0" borderId="0" xfId="1" applyFont="1" applyAlignment="1">
      <alignment horizontal="center"/>
    </xf>
    <xf numFmtId="0" fontId="27" fillId="0" borderId="0" xfId="1" applyFont="1"/>
    <xf numFmtId="0" fontId="21" fillId="0" borderId="21" xfId="2" applyFont="1" applyBorder="1" applyAlignment="1">
      <alignment horizontal="center"/>
    </xf>
    <xf numFmtId="0" fontId="17" fillId="0" borderId="0" xfId="2" applyBorder="1" applyAlignment="1">
      <alignment horizontal="left" vertical="center"/>
    </xf>
    <xf numFmtId="0" fontId="20" fillId="0" borderId="0" xfId="2" applyFont="1" applyAlignment="1">
      <alignment horizontal="center"/>
    </xf>
    <xf numFmtId="0" fontId="12" fillId="0" borderId="0" xfId="1" applyNumberFormat="1" applyFont="1" applyAlignment="1">
      <alignment horizontal="right" vertical="center"/>
    </xf>
    <xf numFmtId="0" fontId="12" fillId="0" borderId="13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2" xfId="1" applyFont="1" applyBorder="1" applyAlignment="1">
      <alignment horizontal="center"/>
    </xf>
    <xf numFmtId="0" fontId="12" fillId="0" borderId="13" xfId="1" applyFont="1" applyBorder="1" applyAlignment="1">
      <alignment horizontal="center" wrapText="1"/>
    </xf>
    <xf numFmtId="0" fontId="12" fillId="0" borderId="1" xfId="1" applyFont="1" applyBorder="1" applyAlignment="1">
      <alignment horizontal="center" wrapText="1"/>
    </xf>
    <xf numFmtId="0" fontId="12" fillId="0" borderId="12" xfId="1" applyFont="1" applyBorder="1" applyAlignment="1">
      <alignment horizontal="center" wrapText="1"/>
    </xf>
    <xf numFmtId="0" fontId="12" fillId="0" borderId="17" xfId="1" applyFont="1" applyBorder="1" applyAlignment="1">
      <alignment horizontal="center"/>
    </xf>
    <xf numFmtId="0" fontId="12" fillId="0" borderId="15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8" fillId="0" borderId="4" xfId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wrapText="1"/>
    </xf>
    <xf numFmtId="0" fontId="12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0" fillId="0" borderId="6" xfId="1" applyFont="1" applyBorder="1" applyAlignment="1">
      <alignment horizontal="center" wrapText="1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Штатний роз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5"/>
  <sheetViews>
    <sheetView view="pageBreakPreview" topLeftCell="A13" zoomScaleNormal="100" zoomScaleSheetLayoutView="100" workbookViewId="0">
      <selection activeCell="B24" sqref="B24"/>
    </sheetView>
  </sheetViews>
  <sheetFormatPr defaultColWidth="9.140625" defaultRowHeight="15.75" x14ac:dyDescent="0.25"/>
  <cols>
    <col min="1" max="1" width="5" style="47" customWidth="1"/>
    <col min="2" max="2" width="45.7109375" style="42" customWidth="1"/>
    <col min="3" max="3" width="20.28515625" style="46" customWidth="1"/>
    <col min="4" max="4" width="23.28515625" style="45" customWidth="1"/>
    <col min="5" max="5" width="23.7109375" style="45" customWidth="1"/>
    <col min="6" max="6" width="14.42578125" style="44" customWidth="1"/>
    <col min="7" max="7" width="10.28515625" style="44" customWidth="1"/>
    <col min="8" max="16384" width="9.140625" style="42"/>
  </cols>
  <sheetData>
    <row r="1" spans="1:5" ht="21" customHeight="1" x14ac:dyDescent="0.3">
      <c r="B1" s="99"/>
      <c r="C1" s="98"/>
      <c r="D1" s="97" t="s">
        <v>46</v>
      </c>
      <c r="E1" s="97"/>
    </row>
    <row r="2" spans="1:5" ht="19.5" customHeight="1" x14ac:dyDescent="0.25">
      <c r="D2" s="96" t="s">
        <v>87</v>
      </c>
      <c r="E2" s="94"/>
    </row>
    <row r="3" spans="1:5" ht="18.75" x14ac:dyDescent="0.25">
      <c r="D3" s="95" t="s">
        <v>86</v>
      </c>
      <c r="E3" s="94"/>
    </row>
    <row r="4" spans="1:5" ht="18.75" x14ac:dyDescent="0.25">
      <c r="D4" s="95" t="s">
        <v>85</v>
      </c>
      <c r="E4" s="94"/>
    </row>
    <row r="5" spans="1:5" ht="18.75" x14ac:dyDescent="0.25">
      <c r="D5" s="95" t="s">
        <v>84</v>
      </c>
      <c r="E5" s="94"/>
    </row>
    <row r="6" spans="1:5" ht="18.75" x14ac:dyDescent="0.25">
      <c r="D6" s="95" t="s">
        <v>83</v>
      </c>
      <c r="E6" s="94"/>
    </row>
    <row r="7" spans="1:5" s="44" customFormat="1" ht="18.75" x14ac:dyDescent="0.25">
      <c r="A7" s="47"/>
      <c r="B7" s="42"/>
      <c r="C7" s="46"/>
      <c r="D7" s="93" t="s">
        <v>82</v>
      </c>
      <c r="E7" s="92"/>
    </row>
    <row r="8" spans="1:5" s="44" customFormat="1" ht="18.75" x14ac:dyDescent="0.25">
      <c r="A8" s="47"/>
      <c r="B8" s="42"/>
      <c r="C8" s="46"/>
      <c r="D8" s="91" t="s">
        <v>81</v>
      </c>
      <c r="E8" s="90"/>
    </row>
    <row r="9" spans="1:5" s="44" customFormat="1" x14ac:dyDescent="0.25">
      <c r="A9" s="47"/>
      <c r="B9" s="42"/>
      <c r="C9" s="46"/>
      <c r="D9" s="100" t="s">
        <v>80</v>
      </c>
      <c r="E9" s="100"/>
    </row>
    <row r="10" spans="1:5" s="44" customFormat="1" ht="22.5" customHeight="1" x14ac:dyDescent="0.3">
      <c r="A10" s="47"/>
      <c r="B10" s="42"/>
      <c r="C10" s="46"/>
      <c r="D10" s="89"/>
      <c r="E10" s="88" t="s">
        <v>79</v>
      </c>
    </row>
    <row r="11" spans="1:5" s="44" customFormat="1" x14ac:dyDescent="0.25">
      <c r="A11" s="47"/>
      <c r="B11" s="42"/>
      <c r="C11" s="46"/>
      <c r="D11" s="87" t="s">
        <v>78</v>
      </c>
      <c r="E11" s="87"/>
    </row>
    <row r="12" spans="1:5" s="44" customFormat="1" x14ac:dyDescent="0.25">
      <c r="A12" s="47"/>
      <c r="B12" s="42"/>
      <c r="C12" s="46"/>
      <c r="D12" s="101" t="s">
        <v>77</v>
      </c>
      <c r="E12" s="101"/>
    </row>
    <row r="13" spans="1:5" s="44" customFormat="1" x14ac:dyDescent="0.25">
      <c r="A13" s="47"/>
      <c r="B13" s="42"/>
      <c r="C13" s="46"/>
      <c r="D13" s="86"/>
      <c r="E13" s="86"/>
    </row>
    <row r="14" spans="1:5" s="44" customFormat="1" ht="13.5" customHeight="1" x14ac:dyDescent="0.25">
      <c r="A14" s="47"/>
      <c r="B14" s="42"/>
      <c r="C14" s="86"/>
      <c r="D14" s="85"/>
      <c r="E14" s="45"/>
    </row>
    <row r="15" spans="1:5" s="44" customFormat="1" ht="20.25" x14ac:dyDescent="0.3">
      <c r="A15" s="84"/>
      <c r="B15" s="102" t="s">
        <v>76</v>
      </c>
      <c r="C15" s="102"/>
      <c r="D15" s="102"/>
      <c r="E15" s="102"/>
    </row>
    <row r="16" spans="1:5" s="44" customFormat="1" ht="20.25" x14ac:dyDescent="0.3">
      <c r="A16" s="84"/>
      <c r="B16" s="102" t="s">
        <v>36</v>
      </c>
      <c r="C16" s="102"/>
      <c r="D16" s="102"/>
      <c r="E16" s="102"/>
    </row>
    <row r="17" spans="1:7" s="44" customFormat="1" ht="20.25" x14ac:dyDescent="0.3">
      <c r="A17" s="84"/>
      <c r="B17" s="102" t="s">
        <v>75</v>
      </c>
      <c r="C17" s="102"/>
      <c r="D17" s="102"/>
      <c r="E17" s="102"/>
    </row>
    <row r="18" spans="1:7" ht="22.5" customHeight="1" thickBot="1" x14ac:dyDescent="0.35">
      <c r="A18" s="84"/>
      <c r="B18" s="83"/>
      <c r="C18" s="83"/>
      <c r="D18" s="83"/>
      <c r="E18" s="83"/>
    </row>
    <row r="19" spans="1:7" ht="63" x14ac:dyDescent="0.25">
      <c r="A19" s="82" t="s">
        <v>74</v>
      </c>
      <c r="B19" s="81" t="s">
        <v>73</v>
      </c>
      <c r="C19" s="81" t="s">
        <v>72</v>
      </c>
      <c r="D19" s="80" t="s">
        <v>31</v>
      </c>
      <c r="E19" s="79" t="s">
        <v>71</v>
      </c>
    </row>
    <row r="20" spans="1:7" s="73" customFormat="1" ht="12.75" x14ac:dyDescent="0.2">
      <c r="A20" s="78">
        <v>1</v>
      </c>
      <c r="B20" s="77">
        <v>2</v>
      </c>
      <c r="C20" s="77">
        <v>3</v>
      </c>
      <c r="D20" s="76">
        <v>4</v>
      </c>
      <c r="E20" s="75">
        <v>5</v>
      </c>
      <c r="F20" s="74"/>
      <c r="G20" s="74"/>
    </row>
    <row r="21" spans="1:7" ht="25.15" customHeight="1" x14ac:dyDescent="0.3">
      <c r="A21" s="104" t="s">
        <v>70</v>
      </c>
      <c r="B21" s="105"/>
      <c r="C21" s="105"/>
      <c r="D21" s="105"/>
      <c r="E21" s="106"/>
    </row>
    <row r="22" spans="1:7" ht="35.25" customHeight="1" x14ac:dyDescent="0.3">
      <c r="A22" s="72">
        <v>1</v>
      </c>
      <c r="B22" s="71" t="s">
        <v>50</v>
      </c>
      <c r="C22" s="64">
        <v>1</v>
      </c>
      <c r="D22" s="63">
        <v>16480</v>
      </c>
      <c r="E22" s="62">
        <f>SUM(D22)</f>
        <v>16480</v>
      </c>
    </row>
    <row r="23" spans="1:7" ht="35.25" customHeight="1" x14ac:dyDescent="0.3">
      <c r="A23" s="72">
        <v>2</v>
      </c>
      <c r="B23" s="71" t="s">
        <v>69</v>
      </c>
      <c r="C23" s="64">
        <v>1</v>
      </c>
      <c r="D23" s="63">
        <v>14420</v>
      </c>
      <c r="E23" s="62">
        <f>SUM(D23)</f>
        <v>14420</v>
      </c>
    </row>
    <row r="24" spans="1:7" ht="34.5" customHeight="1" x14ac:dyDescent="0.3">
      <c r="A24" s="72">
        <v>3</v>
      </c>
      <c r="B24" s="71" t="s">
        <v>68</v>
      </c>
      <c r="C24" s="64">
        <v>1</v>
      </c>
      <c r="D24" s="63">
        <v>12875</v>
      </c>
      <c r="E24" s="62">
        <f>SUM(D24)</f>
        <v>12875</v>
      </c>
    </row>
    <row r="25" spans="1:7" ht="34.5" customHeight="1" x14ac:dyDescent="0.3">
      <c r="A25" s="72">
        <v>4</v>
      </c>
      <c r="B25" s="71" t="s">
        <v>68</v>
      </c>
      <c r="C25" s="64">
        <v>1</v>
      </c>
      <c r="D25" s="63">
        <v>12875</v>
      </c>
      <c r="E25" s="62">
        <f>SUM(D25)</f>
        <v>12875</v>
      </c>
    </row>
    <row r="26" spans="1:7" ht="38.25" customHeight="1" x14ac:dyDescent="0.3">
      <c r="A26" s="66">
        <v>5</v>
      </c>
      <c r="B26" s="71" t="s">
        <v>67</v>
      </c>
      <c r="C26" s="64">
        <v>1</v>
      </c>
      <c r="D26" s="63">
        <v>10300</v>
      </c>
      <c r="E26" s="62">
        <f>SUM(D26)</f>
        <v>10300</v>
      </c>
    </row>
    <row r="27" spans="1:7" s="2" customFormat="1" ht="25.15" customHeight="1" x14ac:dyDescent="0.35">
      <c r="A27" s="61"/>
      <c r="B27" s="60" t="s">
        <v>52</v>
      </c>
      <c r="C27" s="59">
        <f>SUM(C22:C26)</f>
        <v>5</v>
      </c>
      <c r="D27" s="59">
        <f>SUM(D22:D26)</f>
        <v>66950</v>
      </c>
      <c r="E27" s="58">
        <f>SUM(E22:E26)</f>
        <v>66950</v>
      </c>
      <c r="F27" s="55"/>
      <c r="G27" s="55"/>
    </row>
    <row r="28" spans="1:7" s="2" customFormat="1" ht="25.15" customHeight="1" x14ac:dyDescent="0.3">
      <c r="A28" s="66">
        <v>6</v>
      </c>
      <c r="B28" s="65" t="s">
        <v>66</v>
      </c>
      <c r="C28" s="64">
        <v>1</v>
      </c>
      <c r="D28" s="64">
        <v>7393</v>
      </c>
      <c r="E28" s="67">
        <v>7393</v>
      </c>
      <c r="F28" s="55"/>
      <c r="G28" s="55"/>
    </row>
    <row r="29" spans="1:7" s="2" customFormat="1" ht="25.15" customHeight="1" x14ac:dyDescent="0.3">
      <c r="A29" s="66">
        <v>7</v>
      </c>
      <c r="B29" s="65" t="s">
        <v>66</v>
      </c>
      <c r="C29" s="64">
        <v>1</v>
      </c>
      <c r="D29" s="64">
        <v>7393</v>
      </c>
      <c r="E29" s="67">
        <v>7393</v>
      </c>
      <c r="F29" s="55"/>
      <c r="G29" s="55"/>
    </row>
    <row r="30" spans="1:7" ht="26.25" customHeight="1" x14ac:dyDescent="0.3">
      <c r="A30" s="107" t="s">
        <v>65</v>
      </c>
      <c r="B30" s="108"/>
      <c r="C30" s="108"/>
      <c r="D30" s="108"/>
      <c r="E30" s="109"/>
    </row>
    <row r="31" spans="1:7" ht="38.25" customHeight="1" x14ac:dyDescent="0.3">
      <c r="A31" s="66">
        <v>8</v>
      </c>
      <c r="B31" s="71" t="s">
        <v>64</v>
      </c>
      <c r="C31" s="64">
        <v>1</v>
      </c>
      <c r="D31" s="63">
        <v>8000</v>
      </c>
      <c r="E31" s="62">
        <f>D31</f>
        <v>8000</v>
      </c>
    </row>
    <row r="32" spans="1:7" ht="25.15" customHeight="1" x14ac:dyDescent="0.3">
      <c r="A32" s="66">
        <v>9</v>
      </c>
      <c r="B32" s="65" t="s">
        <v>55</v>
      </c>
      <c r="C32" s="64">
        <v>1</v>
      </c>
      <c r="D32" s="63">
        <v>6500</v>
      </c>
      <c r="E32" s="62">
        <f>D32</f>
        <v>6500</v>
      </c>
    </row>
    <row r="33" spans="1:7" ht="25.15" customHeight="1" x14ac:dyDescent="0.3">
      <c r="A33" s="66">
        <v>10</v>
      </c>
      <c r="B33" s="65" t="s">
        <v>9</v>
      </c>
      <c r="C33" s="64">
        <v>1</v>
      </c>
      <c r="D33" s="63">
        <v>5600</v>
      </c>
      <c r="E33" s="62">
        <f>D33</f>
        <v>5600</v>
      </c>
    </row>
    <row r="34" spans="1:7" ht="25.15" customHeight="1" x14ac:dyDescent="0.3">
      <c r="A34" s="66">
        <v>11</v>
      </c>
      <c r="B34" s="65" t="s">
        <v>9</v>
      </c>
      <c r="C34" s="64">
        <v>1</v>
      </c>
      <c r="D34" s="63">
        <v>5600</v>
      </c>
      <c r="E34" s="62">
        <f>D34</f>
        <v>5600</v>
      </c>
    </row>
    <row r="35" spans="1:7" ht="25.15" customHeight="1" x14ac:dyDescent="0.3">
      <c r="A35" s="66">
        <v>12</v>
      </c>
      <c r="B35" s="65" t="s">
        <v>9</v>
      </c>
      <c r="C35" s="64">
        <v>1</v>
      </c>
      <c r="D35" s="63">
        <v>5600</v>
      </c>
      <c r="E35" s="62">
        <f>D35</f>
        <v>5600</v>
      </c>
    </row>
    <row r="36" spans="1:7" s="2" customFormat="1" ht="25.15" customHeight="1" x14ac:dyDescent="0.35">
      <c r="A36" s="61"/>
      <c r="B36" s="60" t="s">
        <v>52</v>
      </c>
      <c r="C36" s="59">
        <f>SUM(C31:C35)</f>
        <v>5</v>
      </c>
      <c r="D36" s="59">
        <f>SUM(D31:D35)</f>
        <v>31300</v>
      </c>
      <c r="E36" s="58">
        <f>SUM(E31:E35)</f>
        <v>31300</v>
      </c>
      <c r="F36" s="55"/>
      <c r="G36" s="55"/>
    </row>
    <row r="37" spans="1:7" ht="25.15" customHeight="1" x14ac:dyDescent="0.3">
      <c r="A37" s="104" t="s">
        <v>63</v>
      </c>
      <c r="B37" s="105"/>
      <c r="C37" s="105"/>
      <c r="D37" s="105"/>
      <c r="E37" s="110"/>
    </row>
    <row r="38" spans="1:7" ht="25.15" customHeight="1" x14ac:dyDescent="0.3">
      <c r="A38" s="66">
        <v>13</v>
      </c>
      <c r="B38" s="65" t="s">
        <v>13</v>
      </c>
      <c r="C38" s="64">
        <v>1</v>
      </c>
      <c r="D38" s="63">
        <v>7900</v>
      </c>
      <c r="E38" s="62">
        <f>SUM(D38)</f>
        <v>7900</v>
      </c>
    </row>
    <row r="39" spans="1:7" ht="25.15" customHeight="1" x14ac:dyDescent="0.3">
      <c r="A39" s="66">
        <v>14</v>
      </c>
      <c r="B39" s="65" t="s">
        <v>9</v>
      </c>
      <c r="C39" s="64">
        <v>1</v>
      </c>
      <c r="D39" s="63">
        <v>5600</v>
      </c>
      <c r="E39" s="62">
        <f>SUM(D39)</f>
        <v>5600</v>
      </c>
    </row>
    <row r="40" spans="1:7" ht="25.15" customHeight="1" x14ac:dyDescent="0.3">
      <c r="A40" s="66">
        <v>15</v>
      </c>
      <c r="B40" s="65" t="s">
        <v>9</v>
      </c>
      <c r="C40" s="64">
        <v>1</v>
      </c>
      <c r="D40" s="63">
        <v>5600</v>
      </c>
      <c r="E40" s="62">
        <f>D40</f>
        <v>5600</v>
      </c>
    </row>
    <row r="41" spans="1:7" ht="25.15" customHeight="1" x14ac:dyDescent="0.3">
      <c r="A41" s="66">
        <v>16</v>
      </c>
      <c r="B41" s="65" t="s">
        <v>9</v>
      </c>
      <c r="C41" s="64">
        <v>1</v>
      </c>
      <c r="D41" s="63">
        <v>5600</v>
      </c>
      <c r="E41" s="62">
        <f>D41</f>
        <v>5600</v>
      </c>
    </row>
    <row r="42" spans="1:7" s="2" customFormat="1" ht="25.15" customHeight="1" x14ac:dyDescent="0.35">
      <c r="A42" s="61"/>
      <c r="B42" s="60" t="s">
        <v>52</v>
      </c>
      <c r="C42" s="59">
        <f>SUM(C38:C41)</f>
        <v>4</v>
      </c>
      <c r="D42" s="59">
        <f>SUM(D38:D41)</f>
        <v>24700</v>
      </c>
      <c r="E42" s="58">
        <f>SUM(E38:E41)</f>
        <v>24700</v>
      </c>
      <c r="F42" s="55"/>
      <c r="G42" s="55"/>
    </row>
    <row r="43" spans="1:7" s="2" customFormat="1" ht="25.15" customHeight="1" x14ac:dyDescent="0.25">
      <c r="A43" s="111" t="s">
        <v>62</v>
      </c>
      <c r="B43" s="112"/>
      <c r="C43" s="112"/>
      <c r="D43" s="112"/>
      <c r="E43" s="113"/>
      <c r="F43" s="55"/>
      <c r="G43" s="55"/>
    </row>
    <row r="44" spans="1:7" s="2" customFormat="1" ht="25.15" customHeight="1" x14ac:dyDescent="0.3">
      <c r="A44" s="66">
        <v>17</v>
      </c>
      <c r="B44" s="65" t="s">
        <v>13</v>
      </c>
      <c r="C44" s="64">
        <v>1</v>
      </c>
      <c r="D44" s="63">
        <v>7900</v>
      </c>
      <c r="E44" s="62">
        <f>SUM(D44)</f>
        <v>7900</v>
      </c>
      <c r="F44" s="55"/>
      <c r="G44" s="55"/>
    </row>
    <row r="45" spans="1:7" s="2" customFormat="1" ht="25.15" customHeight="1" x14ac:dyDescent="0.3">
      <c r="A45" s="66">
        <v>18</v>
      </c>
      <c r="B45" s="65" t="s">
        <v>9</v>
      </c>
      <c r="C45" s="64">
        <v>1</v>
      </c>
      <c r="D45" s="63">
        <v>5600</v>
      </c>
      <c r="E45" s="62">
        <f>SUM(D45)</f>
        <v>5600</v>
      </c>
      <c r="F45" s="55"/>
      <c r="G45" s="55"/>
    </row>
    <row r="46" spans="1:7" s="2" customFormat="1" ht="25.15" customHeight="1" x14ac:dyDescent="0.3">
      <c r="A46" s="66">
        <v>19</v>
      </c>
      <c r="B46" s="65" t="s">
        <v>9</v>
      </c>
      <c r="C46" s="64">
        <v>1</v>
      </c>
      <c r="D46" s="63">
        <v>5600</v>
      </c>
      <c r="E46" s="62">
        <f>D46</f>
        <v>5600</v>
      </c>
      <c r="F46" s="55"/>
      <c r="G46" s="55"/>
    </row>
    <row r="47" spans="1:7" s="2" customFormat="1" ht="25.15" customHeight="1" x14ac:dyDescent="0.35">
      <c r="A47" s="61"/>
      <c r="B47" s="60" t="s">
        <v>52</v>
      </c>
      <c r="C47" s="59">
        <f>SUM(C44:C46)</f>
        <v>3</v>
      </c>
      <c r="D47" s="59">
        <f>SUM(D44:D46)</f>
        <v>19100</v>
      </c>
      <c r="E47" s="58">
        <f>SUM(E44:E46)</f>
        <v>19100</v>
      </c>
      <c r="F47" s="55"/>
      <c r="G47" s="55"/>
    </row>
    <row r="48" spans="1:7" s="2" customFormat="1" ht="25.15" customHeight="1" x14ac:dyDescent="0.25">
      <c r="A48" s="111" t="s">
        <v>61</v>
      </c>
      <c r="B48" s="112"/>
      <c r="C48" s="112"/>
      <c r="D48" s="112"/>
      <c r="E48" s="113"/>
      <c r="F48" s="55"/>
      <c r="G48" s="55"/>
    </row>
    <row r="49" spans="1:7" s="2" customFormat="1" ht="25.15" customHeight="1" x14ac:dyDescent="0.3">
      <c r="A49" s="66">
        <v>20</v>
      </c>
      <c r="B49" s="65" t="s">
        <v>13</v>
      </c>
      <c r="C49" s="64">
        <v>1</v>
      </c>
      <c r="D49" s="63">
        <v>7900</v>
      </c>
      <c r="E49" s="62">
        <f>SUM(D49)</f>
        <v>7900</v>
      </c>
      <c r="F49" s="55"/>
      <c r="G49" s="55"/>
    </row>
    <row r="50" spans="1:7" s="2" customFormat="1" ht="25.15" customHeight="1" x14ac:dyDescent="0.3">
      <c r="A50" s="66">
        <v>21</v>
      </c>
      <c r="B50" s="65" t="s">
        <v>9</v>
      </c>
      <c r="C50" s="64">
        <v>1</v>
      </c>
      <c r="D50" s="63">
        <v>5600</v>
      </c>
      <c r="E50" s="62">
        <f>SUM(D50)</f>
        <v>5600</v>
      </c>
      <c r="F50" s="55"/>
      <c r="G50" s="55"/>
    </row>
    <row r="51" spans="1:7" s="2" customFormat="1" ht="25.15" customHeight="1" x14ac:dyDescent="0.3">
      <c r="A51" s="66">
        <v>22</v>
      </c>
      <c r="B51" s="65" t="s">
        <v>9</v>
      </c>
      <c r="C51" s="64">
        <v>1</v>
      </c>
      <c r="D51" s="63">
        <v>5600</v>
      </c>
      <c r="E51" s="62">
        <f>D51</f>
        <v>5600</v>
      </c>
      <c r="F51" s="55"/>
      <c r="G51" s="55"/>
    </row>
    <row r="52" spans="1:7" s="2" customFormat="1" ht="25.15" customHeight="1" x14ac:dyDescent="0.35">
      <c r="A52" s="61"/>
      <c r="B52" s="60" t="s">
        <v>52</v>
      </c>
      <c r="C52" s="59">
        <f>SUM(C49:C51)</f>
        <v>3</v>
      </c>
      <c r="D52" s="59">
        <f>SUM(D49:D51)</f>
        <v>19100</v>
      </c>
      <c r="E52" s="58">
        <f>SUM(E49:E51)</f>
        <v>19100</v>
      </c>
      <c r="F52" s="55"/>
      <c r="G52" s="55"/>
    </row>
    <row r="53" spans="1:7" s="2" customFormat="1" ht="25.15" customHeight="1" x14ac:dyDescent="0.25">
      <c r="A53" s="111" t="s">
        <v>60</v>
      </c>
      <c r="B53" s="112"/>
      <c r="C53" s="112"/>
      <c r="D53" s="112"/>
      <c r="E53" s="113"/>
      <c r="F53" s="55"/>
      <c r="G53" s="55"/>
    </row>
    <row r="54" spans="1:7" s="2" customFormat="1" ht="25.15" customHeight="1" x14ac:dyDescent="0.3">
      <c r="A54" s="66">
        <v>23</v>
      </c>
      <c r="B54" s="65" t="s">
        <v>59</v>
      </c>
      <c r="C54" s="64">
        <v>1</v>
      </c>
      <c r="D54" s="63">
        <v>7900</v>
      </c>
      <c r="E54" s="62">
        <f t="shared" ref="E54:E59" si="0">SUM(D54)</f>
        <v>7900</v>
      </c>
      <c r="F54" s="55"/>
      <c r="G54" s="55"/>
    </row>
    <row r="55" spans="1:7" s="2" customFormat="1" ht="25.15" customHeight="1" x14ac:dyDescent="0.3">
      <c r="A55" s="66">
        <v>24</v>
      </c>
      <c r="B55" s="65" t="s">
        <v>55</v>
      </c>
      <c r="C55" s="64">
        <v>1</v>
      </c>
      <c r="D55" s="63">
        <v>6500</v>
      </c>
      <c r="E55" s="62">
        <f t="shared" si="0"/>
        <v>6500</v>
      </c>
      <c r="F55" s="55"/>
      <c r="G55" s="55"/>
    </row>
    <row r="56" spans="1:7" s="2" customFormat="1" ht="25.15" customHeight="1" x14ac:dyDescent="0.3">
      <c r="A56" s="66">
        <v>25</v>
      </c>
      <c r="B56" s="65" t="s">
        <v>9</v>
      </c>
      <c r="C56" s="64">
        <v>1</v>
      </c>
      <c r="D56" s="63">
        <v>5600</v>
      </c>
      <c r="E56" s="62">
        <f t="shared" si="0"/>
        <v>5600</v>
      </c>
      <c r="F56" s="55"/>
      <c r="G56" s="55"/>
    </row>
    <row r="57" spans="1:7" s="2" customFormat="1" ht="25.15" customHeight="1" x14ac:dyDescent="0.3">
      <c r="A57" s="66">
        <v>26</v>
      </c>
      <c r="B57" s="65" t="s">
        <v>9</v>
      </c>
      <c r="C57" s="64">
        <v>1</v>
      </c>
      <c r="D57" s="63">
        <v>5600</v>
      </c>
      <c r="E57" s="62">
        <f t="shared" si="0"/>
        <v>5600</v>
      </c>
      <c r="F57" s="55"/>
      <c r="G57" s="55"/>
    </row>
    <row r="58" spans="1:7" s="2" customFormat="1" ht="25.15" customHeight="1" x14ac:dyDescent="0.3">
      <c r="A58" s="66">
        <v>27</v>
      </c>
      <c r="B58" s="65" t="s">
        <v>58</v>
      </c>
      <c r="C58" s="64">
        <v>1</v>
      </c>
      <c r="D58" s="70">
        <v>3696</v>
      </c>
      <c r="E58" s="62">
        <f t="shared" si="0"/>
        <v>3696</v>
      </c>
      <c r="F58" s="55"/>
      <c r="G58" s="55"/>
    </row>
    <row r="59" spans="1:7" s="2" customFormat="1" ht="25.15" customHeight="1" x14ac:dyDescent="0.3">
      <c r="A59" s="66">
        <v>28</v>
      </c>
      <c r="B59" s="65" t="s">
        <v>57</v>
      </c>
      <c r="C59" s="64">
        <v>1</v>
      </c>
      <c r="D59" s="70">
        <v>3541</v>
      </c>
      <c r="E59" s="62">
        <f t="shared" si="0"/>
        <v>3541</v>
      </c>
      <c r="F59" s="55"/>
      <c r="G59" s="55"/>
    </row>
    <row r="60" spans="1:7" s="2" customFormat="1" ht="25.15" customHeight="1" x14ac:dyDescent="0.35">
      <c r="A60" s="61"/>
      <c r="B60" s="60" t="s">
        <v>52</v>
      </c>
      <c r="C60" s="59">
        <f>SUM(C54:C59)</f>
        <v>6</v>
      </c>
      <c r="D60" s="59">
        <f>SUM(D54:D59)</f>
        <v>32837</v>
      </c>
      <c r="E60" s="58">
        <f>SUM(E54:E59)</f>
        <v>32837</v>
      </c>
      <c r="F60" s="55"/>
      <c r="G60" s="55"/>
    </row>
    <row r="61" spans="1:7" s="2" customFormat="1" ht="25.15" customHeight="1" x14ac:dyDescent="0.25">
      <c r="A61" s="111" t="s">
        <v>56</v>
      </c>
      <c r="B61" s="112"/>
      <c r="C61" s="112"/>
      <c r="D61" s="112"/>
      <c r="E61" s="113"/>
      <c r="F61" s="55"/>
      <c r="G61" s="55"/>
    </row>
    <row r="62" spans="1:7" s="2" customFormat="1" ht="25.15" customHeight="1" x14ac:dyDescent="0.3">
      <c r="A62" s="68">
        <v>29</v>
      </c>
      <c r="B62" s="65" t="s">
        <v>13</v>
      </c>
      <c r="C62" s="64">
        <v>1</v>
      </c>
      <c r="D62" s="63">
        <v>7900</v>
      </c>
      <c r="E62" s="62">
        <f>SUM(D62)</f>
        <v>7900</v>
      </c>
      <c r="F62" s="55"/>
      <c r="G62" s="55"/>
    </row>
    <row r="63" spans="1:7" s="2" customFormat="1" ht="25.15" customHeight="1" x14ac:dyDescent="0.3">
      <c r="A63" s="68">
        <v>30</v>
      </c>
      <c r="B63" s="65" t="s">
        <v>55</v>
      </c>
      <c r="C63" s="64">
        <v>1</v>
      </c>
      <c r="D63" s="63">
        <v>6500</v>
      </c>
      <c r="E63" s="62">
        <f>SUM(D63)</f>
        <v>6500</v>
      </c>
      <c r="F63" s="55"/>
      <c r="G63" s="55"/>
    </row>
    <row r="64" spans="1:7" s="2" customFormat="1" ht="25.15" customHeight="1" x14ac:dyDescent="0.3">
      <c r="A64" s="68">
        <v>31</v>
      </c>
      <c r="B64" s="65" t="s">
        <v>9</v>
      </c>
      <c r="C64" s="64">
        <v>1</v>
      </c>
      <c r="D64" s="63">
        <v>5600</v>
      </c>
      <c r="E64" s="62">
        <f>SUM(D64)</f>
        <v>5600</v>
      </c>
      <c r="F64" s="55"/>
      <c r="G64" s="55"/>
    </row>
    <row r="65" spans="1:7" s="2" customFormat="1" ht="25.15" customHeight="1" x14ac:dyDescent="0.3">
      <c r="A65" s="68">
        <v>32</v>
      </c>
      <c r="B65" s="65" t="s">
        <v>9</v>
      </c>
      <c r="C65" s="64">
        <v>1</v>
      </c>
      <c r="D65" s="63">
        <v>5600</v>
      </c>
      <c r="E65" s="62">
        <f>SUM(D65)</f>
        <v>5600</v>
      </c>
      <c r="F65" s="55"/>
      <c r="G65" s="55"/>
    </row>
    <row r="66" spans="1:7" s="2" customFormat="1" ht="25.15" customHeight="1" x14ac:dyDescent="0.3">
      <c r="A66" s="68">
        <v>33</v>
      </c>
      <c r="B66" s="65" t="s">
        <v>9</v>
      </c>
      <c r="C66" s="64">
        <v>1</v>
      </c>
      <c r="D66" s="63">
        <v>5600</v>
      </c>
      <c r="E66" s="62">
        <f>SUM(D66)</f>
        <v>5600</v>
      </c>
      <c r="F66" s="55"/>
      <c r="G66" s="55"/>
    </row>
    <row r="67" spans="1:7" s="2" customFormat="1" ht="25.15" customHeight="1" x14ac:dyDescent="0.35">
      <c r="A67" s="69"/>
      <c r="B67" s="60" t="s">
        <v>52</v>
      </c>
      <c r="C67" s="59">
        <f>SUM(C62:C66)</f>
        <v>5</v>
      </c>
      <c r="D67" s="59">
        <f>SUM(D62:D66)</f>
        <v>31200</v>
      </c>
      <c r="E67" s="58">
        <f>SUM(E62:E66)</f>
        <v>31200</v>
      </c>
      <c r="F67" s="55"/>
      <c r="G67" s="55"/>
    </row>
    <row r="68" spans="1:7" s="2" customFormat="1" ht="25.15" customHeight="1" x14ac:dyDescent="0.25">
      <c r="A68" s="111" t="s">
        <v>54</v>
      </c>
      <c r="B68" s="112"/>
      <c r="C68" s="112"/>
      <c r="D68" s="112"/>
      <c r="E68" s="113"/>
      <c r="F68" s="55"/>
      <c r="G68" s="55"/>
    </row>
    <row r="69" spans="1:7" s="2" customFormat="1" ht="25.15" customHeight="1" x14ac:dyDescent="0.3">
      <c r="A69" s="68">
        <v>34</v>
      </c>
      <c r="B69" s="65" t="s">
        <v>13</v>
      </c>
      <c r="C69" s="64">
        <v>1</v>
      </c>
      <c r="D69" s="63">
        <v>7900</v>
      </c>
      <c r="E69" s="62">
        <f>D69</f>
        <v>7900</v>
      </c>
      <c r="F69" s="55"/>
      <c r="G69" s="55"/>
    </row>
    <row r="70" spans="1:7" s="2" customFormat="1" ht="25.15" customHeight="1" x14ac:dyDescent="0.3">
      <c r="A70" s="68">
        <v>35</v>
      </c>
      <c r="B70" s="65" t="s">
        <v>9</v>
      </c>
      <c r="C70" s="64">
        <v>1</v>
      </c>
      <c r="D70" s="64">
        <v>5600</v>
      </c>
      <c r="E70" s="67">
        <f>D70</f>
        <v>5600</v>
      </c>
      <c r="F70" s="55"/>
      <c r="G70" s="55"/>
    </row>
    <row r="71" spans="1:7" s="2" customFormat="1" ht="25.15" customHeight="1" x14ac:dyDescent="0.3">
      <c r="A71" s="68">
        <v>36</v>
      </c>
      <c r="B71" s="65" t="s">
        <v>9</v>
      </c>
      <c r="C71" s="64">
        <v>1</v>
      </c>
      <c r="D71" s="64">
        <v>5600</v>
      </c>
      <c r="E71" s="67">
        <f>D71</f>
        <v>5600</v>
      </c>
      <c r="F71" s="55"/>
      <c r="G71" s="55"/>
    </row>
    <row r="72" spans="1:7" s="2" customFormat="1" ht="26.25" customHeight="1" x14ac:dyDescent="0.35">
      <c r="A72" s="61"/>
      <c r="B72" s="60" t="s">
        <v>52</v>
      </c>
      <c r="C72" s="59">
        <f>SUM(C69:C71)</f>
        <v>3</v>
      </c>
      <c r="D72" s="59">
        <f>SUM(D69:D71)</f>
        <v>19100</v>
      </c>
      <c r="E72" s="58">
        <f>SUM(E69:E71)</f>
        <v>19100</v>
      </c>
      <c r="F72" s="55"/>
      <c r="G72" s="55"/>
    </row>
    <row r="73" spans="1:7" s="2" customFormat="1" ht="26.25" customHeight="1" x14ac:dyDescent="0.25">
      <c r="A73" s="111" t="s">
        <v>53</v>
      </c>
      <c r="B73" s="112"/>
      <c r="C73" s="112"/>
      <c r="D73" s="112"/>
      <c r="E73" s="113"/>
      <c r="F73" s="55"/>
      <c r="G73" s="55"/>
    </row>
    <row r="74" spans="1:7" s="2" customFormat="1" ht="26.25" customHeight="1" x14ac:dyDescent="0.3">
      <c r="A74" s="66">
        <v>37</v>
      </c>
      <c r="B74" s="65" t="s">
        <v>13</v>
      </c>
      <c r="C74" s="64">
        <v>1</v>
      </c>
      <c r="D74" s="63">
        <v>7900</v>
      </c>
      <c r="E74" s="62">
        <f>SUM(D74)</f>
        <v>7900</v>
      </c>
      <c r="F74" s="55"/>
      <c r="G74" s="55"/>
    </row>
    <row r="75" spans="1:7" s="2" customFormat="1" ht="26.25" customHeight="1" x14ac:dyDescent="0.3">
      <c r="A75" s="66">
        <v>38</v>
      </c>
      <c r="B75" s="65" t="s">
        <v>9</v>
      </c>
      <c r="C75" s="64">
        <v>1</v>
      </c>
      <c r="D75" s="63">
        <v>5600</v>
      </c>
      <c r="E75" s="62">
        <f>SUM(D75)</f>
        <v>5600</v>
      </c>
      <c r="F75" s="55"/>
      <c r="G75" s="55"/>
    </row>
    <row r="76" spans="1:7" s="2" customFormat="1" ht="26.25" customHeight="1" x14ac:dyDescent="0.3">
      <c r="A76" s="66">
        <v>39</v>
      </c>
      <c r="B76" s="65" t="s">
        <v>9</v>
      </c>
      <c r="C76" s="64">
        <v>1</v>
      </c>
      <c r="D76" s="63">
        <v>5600</v>
      </c>
      <c r="E76" s="62">
        <f>D76</f>
        <v>5600</v>
      </c>
      <c r="F76" s="55"/>
      <c r="G76" s="55"/>
    </row>
    <row r="77" spans="1:7" s="2" customFormat="1" ht="26.25" customHeight="1" x14ac:dyDescent="0.35">
      <c r="A77" s="61"/>
      <c r="B77" s="60" t="s">
        <v>52</v>
      </c>
      <c r="C77" s="59">
        <f>SUM(C74:C76)</f>
        <v>3</v>
      </c>
      <c r="D77" s="59">
        <f>SUM(D74:D76)</f>
        <v>19100</v>
      </c>
      <c r="E77" s="58">
        <f>SUM(E74:E76)</f>
        <v>19100</v>
      </c>
      <c r="F77" s="55"/>
      <c r="G77" s="55"/>
    </row>
    <row r="78" spans="1:7" s="2" customFormat="1" ht="25.15" customHeight="1" thickBot="1" x14ac:dyDescent="0.35">
      <c r="A78" s="114" t="s">
        <v>51</v>
      </c>
      <c r="B78" s="115"/>
      <c r="C78" s="57">
        <f>C27+C36+C42+C47+C52+C60+C67+C72+C77++C28</f>
        <v>38</v>
      </c>
      <c r="D78" s="57" t="s">
        <v>6</v>
      </c>
      <c r="E78" s="56">
        <f>E27+E36+E42+E47+E52+E60+E67+E72+E77++E28+E29</f>
        <v>278173</v>
      </c>
      <c r="F78" s="55"/>
      <c r="G78" s="55"/>
    </row>
    <row r="79" spans="1:7" ht="10.5" customHeight="1" x14ac:dyDescent="0.25"/>
    <row r="80" spans="1:7" ht="58.5" customHeight="1" x14ac:dyDescent="0.3">
      <c r="A80" s="48" t="s">
        <v>50</v>
      </c>
      <c r="B80" s="53"/>
      <c r="C80" s="52"/>
      <c r="D80" s="103" t="s">
        <v>39</v>
      </c>
      <c r="E80" s="103"/>
    </row>
    <row r="81" spans="1:7" ht="12.75" customHeight="1" x14ac:dyDescent="0.3">
      <c r="A81" s="54"/>
      <c r="B81" s="53"/>
      <c r="C81" s="52"/>
      <c r="D81" s="51"/>
      <c r="E81" s="51"/>
    </row>
    <row r="82" spans="1:7" ht="18.75" x14ac:dyDescent="0.3">
      <c r="A82" s="48" t="s">
        <v>3</v>
      </c>
      <c r="B82" s="53"/>
      <c r="C82" s="52"/>
      <c r="D82" s="51"/>
      <c r="E82" s="51"/>
    </row>
    <row r="83" spans="1:7" ht="18.75" x14ac:dyDescent="0.3">
      <c r="A83" s="48" t="s">
        <v>49</v>
      </c>
      <c r="B83" s="50"/>
      <c r="C83" s="49"/>
      <c r="D83" s="103" t="s">
        <v>0</v>
      </c>
      <c r="E83" s="103"/>
    </row>
    <row r="84" spans="1:7" ht="18.75" x14ac:dyDescent="0.25">
      <c r="A84" s="48" t="s">
        <v>48</v>
      </c>
    </row>
    <row r="85" spans="1:7" s="46" customFormat="1" x14ac:dyDescent="0.25">
      <c r="A85" s="47"/>
      <c r="B85" s="42" t="s">
        <v>47</v>
      </c>
      <c r="D85" s="45"/>
      <c r="E85" s="45"/>
      <c r="F85" s="44"/>
      <c r="G85" s="44"/>
    </row>
  </sheetData>
  <mergeCells count="17">
    <mergeCell ref="D83:E83"/>
    <mergeCell ref="A21:E21"/>
    <mergeCell ref="A30:E30"/>
    <mergeCell ref="A37:E37"/>
    <mergeCell ref="A43:E43"/>
    <mergeCell ref="D80:E80"/>
    <mergeCell ref="A48:E48"/>
    <mergeCell ref="A53:E53"/>
    <mergeCell ref="A61:E61"/>
    <mergeCell ref="A68:E68"/>
    <mergeCell ref="A73:E73"/>
    <mergeCell ref="A78:B78"/>
    <mergeCell ref="D9:E9"/>
    <mergeCell ref="D12:E12"/>
    <mergeCell ref="B15:E15"/>
    <mergeCell ref="B16:E16"/>
    <mergeCell ref="B17:E17"/>
  </mergeCells>
  <pageMargins left="1.1417322834645669" right="0" top="0.19685039370078741" bottom="0" header="0.11811023622047245" footer="0"/>
  <pageSetup scale="76" orientation="portrait" r:id="rId1"/>
  <headerFooter alignWithMargins="0"/>
  <rowBreaks count="2" manualBreakCount="2">
    <brk id="42" max="4" man="1"/>
    <brk id="72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view="pageBreakPreview" zoomScaleNormal="100" workbookViewId="0">
      <selection activeCell="D83" sqref="D83"/>
    </sheetView>
  </sheetViews>
  <sheetFormatPr defaultRowHeight="12.75" x14ac:dyDescent="0.2"/>
  <cols>
    <col min="1" max="1" width="6.140625" style="1" customWidth="1"/>
    <col min="2" max="2" width="43.140625" style="1" customWidth="1"/>
    <col min="3" max="3" width="14.140625" style="1" customWidth="1"/>
    <col min="4" max="4" width="19.28515625" style="1" customWidth="1"/>
    <col min="5" max="5" width="22.140625" style="1" customWidth="1"/>
    <col min="6" max="6" width="2.140625" style="1" customWidth="1"/>
    <col min="7" max="16384" width="9.140625" style="1"/>
  </cols>
  <sheetData>
    <row r="1" spans="1:13" ht="28.5" customHeight="1" x14ac:dyDescent="0.3">
      <c r="A1" s="43"/>
      <c r="B1" s="43"/>
      <c r="C1" s="43" t="s">
        <v>46</v>
      </c>
      <c r="D1" s="43"/>
      <c r="E1" s="43"/>
      <c r="F1" s="43"/>
      <c r="G1" s="43"/>
      <c r="H1" s="43"/>
      <c r="I1" s="43"/>
      <c r="J1" s="43"/>
      <c r="K1" s="43"/>
    </row>
    <row r="2" spans="1:13" ht="15.75" x14ac:dyDescent="0.25">
      <c r="C2" s="41" t="s">
        <v>45</v>
      </c>
      <c r="D2" s="33"/>
      <c r="E2" s="33"/>
      <c r="F2" s="37"/>
      <c r="G2" s="37"/>
      <c r="H2" s="37"/>
      <c r="I2" s="37"/>
      <c r="J2" s="37"/>
      <c r="K2" s="37"/>
      <c r="L2" s="37"/>
      <c r="M2" s="37"/>
    </row>
    <row r="3" spans="1:13" ht="15.75" x14ac:dyDescent="0.25">
      <c r="B3" s="33"/>
      <c r="C3" s="34" t="s">
        <v>44</v>
      </c>
      <c r="D3" s="33"/>
      <c r="E3" s="33"/>
      <c r="F3" s="37"/>
      <c r="G3" s="37"/>
      <c r="H3" s="37"/>
      <c r="I3" s="37"/>
      <c r="J3" s="37"/>
      <c r="K3" s="37"/>
      <c r="L3" s="37"/>
      <c r="M3" s="37"/>
    </row>
    <row r="4" spans="1:13" ht="15.75" x14ac:dyDescent="0.25">
      <c r="B4" s="33"/>
      <c r="C4" s="42" t="s">
        <v>43</v>
      </c>
      <c r="D4" s="33"/>
      <c r="E4" s="33"/>
      <c r="F4" s="37"/>
      <c r="G4" s="37"/>
      <c r="H4" s="37"/>
      <c r="I4" s="37"/>
      <c r="J4" s="37"/>
      <c r="K4" s="37"/>
      <c r="L4" s="37"/>
      <c r="M4" s="37"/>
    </row>
    <row r="5" spans="1:13" ht="15.75" x14ac:dyDescent="0.25">
      <c r="B5" s="40"/>
      <c r="C5" s="41" t="s">
        <v>42</v>
      </c>
      <c r="D5" s="40"/>
      <c r="E5" s="40"/>
      <c r="F5" s="37"/>
      <c r="G5" s="37"/>
      <c r="H5" s="37"/>
      <c r="I5" s="37"/>
      <c r="J5" s="37"/>
      <c r="K5" s="37"/>
      <c r="L5" s="37"/>
      <c r="M5" s="37"/>
    </row>
    <row r="6" spans="1:13" ht="3" customHeight="1" x14ac:dyDescent="0.25">
      <c r="B6" s="40"/>
      <c r="C6" s="41"/>
      <c r="D6" s="40"/>
      <c r="E6" s="40"/>
      <c r="F6" s="37"/>
      <c r="G6" s="37"/>
      <c r="H6" s="37"/>
      <c r="I6" s="37"/>
      <c r="J6" s="37"/>
      <c r="K6" s="37"/>
      <c r="L6" s="37"/>
      <c r="M6" s="37"/>
    </row>
    <row r="7" spans="1:13" ht="15.75" x14ac:dyDescent="0.25">
      <c r="B7" s="40"/>
      <c r="C7" s="41"/>
      <c r="D7" s="40"/>
      <c r="E7" s="40"/>
      <c r="F7" s="37"/>
      <c r="G7" s="37"/>
      <c r="H7" s="37"/>
      <c r="I7" s="37"/>
      <c r="J7" s="37"/>
      <c r="K7" s="37"/>
      <c r="L7" s="37"/>
      <c r="M7" s="37"/>
    </row>
    <row r="8" spans="1:13" ht="15.75" x14ac:dyDescent="0.25">
      <c r="A8" s="39"/>
      <c r="B8" s="39"/>
      <c r="C8" s="38" t="s">
        <v>41</v>
      </c>
      <c r="D8" s="38"/>
      <c r="E8" s="38"/>
      <c r="F8" s="37"/>
      <c r="G8" s="37"/>
      <c r="H8" s="37"/>
      <c r="I8" s="37"/>
      <c r="J8" s="37"/>
      <c r="K8" s="37"/>
      <c r="L8" s="37"/>
      <c r="M8" s="37"/>
    </row>
    <row r="9" spans="1:13" ht="15.75" x14ac:dyDescent="0.25">
      <c r="B9" s="33"/>
      <c r="C9" s="35" t="s">
        <v>40</v>
      </c>
      <c r="D9" s="35"/>
      <c r="E9" s="35"/>
      <c r="F9" s="33"/>
      <c r="G9" s="33"/>
      <c r="H9" s="33"/>
      <c r="I9" s="33"/>
      <c r="J9" s="33"/>
      <c r="K9" s="33"/>
    </row>
    <row r="10" spans="1:13" ht="25.5" customHeight="1" x14ac:dyDescent="0.25">
      <c r="B10" s="33"/>
      <c r="C10" s="36"/>
      <c r="D10" s="36"/>
      <c r="E10" s="35" t="s">
        <v>39</v>
      </c>
      <c r="F10" s="33"/>
      <c r="G10" s="33"/>
      <c r="H10" s="33"/>
      <c r="I10" s="33"/>
      <c r="J10" s="33"/>
      <c r="K10" s="33"/>
    </row>
    <row r="11" spans="1:13" ht="18" customHeight="1" x14ac:dyDescent="0.25">
      <c r="B11" s="33"/>
      <c r="C11" s="34" t="s">
        <v>38</v>
      </c>
      <c r="D11" s="34"/>
      <c r="E11" s="33"/>
      <c r="F11" s="33"/>
      <c r="G11" s="33"/>
      <c r="H11" s="33"/>
      <c r="I11" s="33"/>
      <c r="J11" s="33"/>
      <c r="K11" s="33"/>
    </row>
    <row r="12" spans="1:13" ht="22.5" customHeight="1" x14ac:dyDescent="0.2"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3" ht="18.75" x14ac:dyDescent="0.3">
      <c r="A13" s="128" t="s">
        <v>37</v>
      </c>
      <c r="B13" s="128"/>
      <c r="C13" s="128"/>
      <c r="D13" s="128"/>
      <c r="E13" s="128"/>
      <c r="F13" s="32"/>
      <c r="G13" s="32"/>
      <c r="H13" s="32"/>
      <c r="I13" s="32"/>
      <c r="J13" s="32"/>
      <c r="K13" s="31"/>
    </row>
    <row r="14" spans="1:13" ht="15.75" customHeight="1" x14ac:dyDescent="0.3">
      <c r="A14" s="128" t="s">
        <v>36</v>
      </c>
      <c r="B14" s="128"/>
      <c r="C14" s="128"/>
      <c r="D14" s="128"/>
      <c r="E14" s="128"/>
      <c r="F14" s="32"/>
      <c r="G14" s="32"/>
      <c r="H14" s="32"/>
      <c r="I14" s="32"/>
      <c r="J14" s="32"/>
      <c r="K14" s="31"/>
    </row>
    <row r="15" spans="1:13" ht="15.75" customHeight="1" x14ac:dyDescent="0.3">
      <c r="A15" s="128" t="s">
        <v>35</v>
      </c>
      <c r="B15" s="128"/>
      <c r="C15" s="128"/>
      <c r="D15" s="128"/>
      <c r="E15" s="128"/>
      <c r="F15" s="32"/>
      <c r="G15" s="32"/>
      <c r="H15" s="32"/>
      <c r="I15" s="32"/>
      <c r="J15" s="32"/>
      <c r="K15" s="31"/>
    </row>
    <row r="16" spans="1:13" ht="19.5" customHeight="1" x14ac:dyDescent="0.25">
      <c r="A16" s="129"/>
      <c r="B16" s="129"/>
      <c r="C16" s="129"/>
      <c r="D16" s="129"/>
      <c r="E16" s="129"/>
      <c r="F16" s="32"/>
      <c r="G16" s="32"/>
      <c r="H16" s="32"/>
      <c r="I16" s="32"/>
      <c r="J16" s="32"/>
      <c r="K16" s="31"/>
    </row>
    <row r="17" spans="1:11" ht="12" customHeight="1" x14ac:dyDescent="0.25">
      <c r="A17" s="130" t="s">
        <v>34</v>
      </c>
      <c r="B17" s="132" t="s">
        <v>33</v>
      </c>
      <c r="C17" s="134" t="s">
        <v>32</v>
      </c>
      <c r="D17" s="134" t="s">
        <v>31</v>
      </c>
      <c r="E17" s="136" t="s">
        <v>30</v>
      </c>
      <c r="F17" s="32"/>
      <c r="G17" s="32"/>
      <c r="H17" s="32"/>
      <c r="I17" s="32"/>
      <c r="J17" s="32"/>
      <c r="K17" s="31"/>
    </row>
    <row r="18" spans="1:11" ht="24" customHeight="1" x14ac:dyDescent="0.2">
      <c r="A18" s="131"/>
      <c r="B18" s="133"/>
      <c r="C18" s="135"/>
      <c r="D18" s="135"/>
      <c r="E18" s="137"/>
      <c r="F18" s="5"/>
      <c r="G18" s="5"/>
      <c r="H18" s="29"/>
      <c r="I18" s="5"/>
      <c r="J18" s="5"/>
    </row>
    <row r="19" spans="1:11" ht="15" customHeight="1" x14ac:dyDescent="0.2">
      <c r="A19" s="30">
        <v>1</v>
      </c>
      <c r="B19" s="30">
        <v>2</v>
      </c>
      <c r="C19" s="30">
        <v>3</v>
      </c>
      <c r="D19" s="30">
        <v>4</v>
      </c>
      <c r="E19" s="30">
        <v>5</v>
      </c>
      <c r="F19" s="5"/>
      <c r="G19" s="5"/>
      <c r="H19" s="29"/>
      <c r="I19" s="5"/>
      <c r="J19" s="5"/>
    </row>
    <row r="20" spans="1:11" ht="30.75" customHeight="1" x14ac:dyDescent="0.25">
      <c r="A20" s="122" t="s">
        <v>29</v>
      </c>
      <c r="B20" s="123"/>
      <c r="C20" s="123"/>
      <c r="D20" s="123"/>
      <c r="E20" s="124"/>
      <c r="F20" s="5"/>
      <c r="G20" s="5"/>
      <c r="H20" s="29"/>
      <c r="I20" s="5"/>
      <c r="J20" s="5"/>
    </row>
    <row r="21" spans="1:11" ht="15.75" x14ac:dyDescent="0.25">
      <c r="A21" s="14">
        <v>1</v>
      </c>
      <c r="B21" s="16" t="s">
        <v>20</v>
      </c>
      <c r="C21" s="15">
        <v>1</v>
      </c>
      <c r="D21" s="15">
        <v>8700</v>
      </c>
      <c r="E21" s="15">
        <f>D21</f>
        <v>8700</v>
      </c>
    </row>
    <row r="22" spans="1:11" ht="15.75" x14ac:dyDescent="0.25">
      <c r="A22" s="14"/>
      <c r="B22" s="138" t="s">
        <v>28</v>
      </c>
      <c r="C22" s="139"/>
      <c r="D22" s="139"/>
      <c r="E22" s="140"/>
    </row>
    <row r="23" spans="1:11" ht="31.5" x14ac:dyDescent="0.25">
      <c r="A23" s="14">
        <v>2</v>
      </c>
      <c r="B23" s="28" t="s">
        <v>18</v>
      </c>
      <c r="C23" s="27">
        <v>1</v>
      </c>
      <c r="D23" s="27">
        <v>7000</v>
      </c>
      <c r="E23" s="27">
        <f>D23</f>
        <v>7000</v>
      </c>
    </row>
    <row r="24" spans="1:11" ht="15.75" x14ac:dyDescent="0.25">
      <c r="A24" s="14">
        <v>3</v>
      </c>
      <c r="B24" s="16" t="s">
        <v>9</v>
      </c>
      <c r="C24" s="15">
        <v>1</v>
      </c>
      <c r="D24" s="15">
        <v>5600</v>
      </c>
      <c r="E24" s="27">
        <f>D24</f>
        <v>5600</v>
      </c>
    </row>
    <row r="25" spans="1:11" ht="15.75" x14ac:dyDescent="0.25">
      <c r="A25" s="14">
        <v>4</v>
      </c>
      <c r="B25" s="16" t="s">
        <v>9</v>
      </c>
      <c r="C25" s="15">
        <v>1</v>
      </c>
      <c r="D25" s="15">
        <v>5600</v>
      </c>
      <c r="E25" s="27">
        <f>D25</f>
        <v>5600</v>
      </c>
    </row>
    <row r="26" spans="1:11" ht="15.75" x14ac:dyDescent="0.25">
      <c r="A26" s="119" t="s">
        <v>27</v>
      </c>
      <c r="B26" s="120"/>
      <c r="C26" s="120"/>
      <c r="D26" s="120"/>
      <c r="E26" s="121"/>
    </row>
    <row r="27" spans="1:11" ht="15.75" x14ac:dyDescent="0.25">
      <c r="A27" s="14">
        <v>5</v>
      </c>
      <c r="B27" s="16" t="s">
        <v>13</v>
      </c>
      <c r="C27" s="15">
        <v>1</v>
      </c>
      <c r="D27" s="15">
        <v>6500</v>
      </c>
      <c r="E27" s="27">
        <f>D27</f>
        <v>6500</v>
      </c>
    </row>
    <row r="28" spans="1:11" ht="15.75" x14ac:dyDescent="0.25">
      <c r="A28" s="14">
        <v>6</v>
      </c>
      <c r="B28" s="16" t="s">
        <v>9</v>
      </c>
      <c r="C28" s="15">
        <v>1</v>
      </c>
      <c r="D28" s="15">
        <v>5600</v>
      </c>
      <c r="E28" s="27">
        <f>D28</f>
        <v>5600</v>
      </c>
    </row>
    <row r="29" spans="1:11" ht="15.75" x14ac:dyDescent="0.25">
      <c r="A29" s="14">
        <v>7</v>
      </c>
      <c r="B29" s="16" t="s">
        <v>9</v>
      </c>
      <c r="C29" s="15">
        <v>1</v>
      </c>
      <c r="D29" s="15">
        <v>5600</v>
      </c>
      <c r="E29" s="27">
        <f>D29</f>
        <v>5600</v>
      </c>
    </row>
    <row r="30" spans="1:11" ht="15.75" x14ac:dyDescent="0.25">
      <c r="A30" s="14"/>
      <c r="B30" s="138" t="s">
        <v>26</v>
      </c>
      <c r="C30" s="139"/>
      <c r="D30" s="139"/>
      <c r="E30" s="140"/>
    </row>
    <row r="31" spans="1:11" ht="15.75" x14ac:dyDescent="0.25">
      <c r="A31" s="14">
        <v>8</v>
      </c>
      <c r="B31" s="16" t="s">
        <v>25</v>
      </c>
      <c r="C31" s="15">
        <v>1</v>
      </c>
      <c r="D31" s="15">
        <v>6500</v>
      </c>
      <c r="E31" s="15">
        <f>D31</f>
        <v>6500</v>
      </c>
    </row>
    <row r="32" spans="1:11" ht="15.75" x14ac:dyDescent="0.25">
      <c r="A32" s="14">
        <v>9</v>
      </c>
      <c r="B32" s="17" t="s">
        <v>9</v>
      </c>
      <c r="C32" s="15">
        <v>1</v>
      </c>
      <c r="D32" s="15">
        <v>5600</v>
      </c>
      <c r="E32" s="15">
        <f>D32</f>
        <v>5600</v>
      </c>
    </row>
    <row r="33" spans="1:20" ht="18" customHeight="1" x14ac:dyDescent="0.25">
      <c r="A33" s="14">
        <v>10</v>
      </c>
      <c r="B33" s="17" t="s">
        <v>9</v>
      </c>
      <c r="C33" s="15">
        <v>1</v>
      </c>
      <c r="D33" s="15">
        <v>5600</v>
      </c>
      <c r="E33" s="15">
        <f>D33</f>
        <v>5600</v>
      </c>
    </row>
    <row r="34" spans="1:20" ht="15.75" x14ac:dyDescent="0.25">
      <c r="A34" s="14">
        <v>11</v>
      </c>
      <c r="B34" s="17" t="s">
        <v>9</v>
      </c>
      <c r="C34" s="15">
        <v>1</v>
      </c>
      <c r="D34" s="15">
        <v>5600</v>
      </c>
      <c r="E34" s="15">
        <f>D34</f>
        <v>5600</v>
      </c>
    </row>
    <row r="35" spans="1:20" ht="15.75" x14ac:dyDescent="0.25">
      <c r="A35" s="14">
        <v>12</v>
      </c>
      <c r="B35" s="17" t="s">
        <v>9</v>
      </c>
      <c r="C35" s="15">
        <v>1</v>
      </c>
      <c r="D35" s="15">
        <v>5600</v>
      </c>
      <c r="E35" s="15">
        <f>D35</f>
        <v>5600</v>
      </c>
      <c r="O35" s="5"/>
      <c r="P35" s="5"/>
      <c r="Q35" s="5"/>
      <c r="R35" s="5"/>
      <c r="S35" s="5"/>
      <c r="T35" s="5"/>
    </row>
    <row r="36" spans="1:20" ht="15.75" x14ac:dyDescent="0.25">
      <c r="A36" s="14"/>
      <c r="B36" s="13" t="s">
        <v>8</v>
      </c>
      <c r="C36" s="10">
        <f>C21+C23+C24+C25+C27+C28+C29+C31+C32+C33+C34+C35</f>
        <v>12</v>
      </c>
      <c r="D36" s="10">
        <f>D21+D23+D24+D25+D27+D28+D29+D31+D32+D33+D34+D35</f>
        <v>73500</v>
      </c>
      <c r="E36" s="10">
        <f>E21+E23+E24+E25+E27+E28+E29+E31+E32+E33+E34+E35</f>
        <v>73500</v>
      </c>
      <c r="O36" s="5"/>
      <c r="P36" s="26"/>
      <c r="Q36" s="24"/>
      <c r="R36" s="24"/>
      <c r="S36" s="24"/>
      <c r="T36" s="5"/>
    </row>
    <row r="37" spans="1:20" ht="15.75" x14ac:dyDescent="0.25">
      <c r="A37" s="116" t="s">
        <v>24</v>
      </c>
      <c r="B37" s="117"/>
      <c r="C37" s="117"/>
      <c r="D37" s="117"/>
      <c r="E37" s="118"/>
      <c r="O37" s="5"/>
      <c r="P37" s="25"/>
      <c r="Q37" s="24"/>
      <c r="R37" s="24"/>
      <c r="S37" s="24"/>
      <c r="T37" s="5"/>
    </row>
    <row r="38" spans="1:20" ht="15.75" x14ac:dyDescent="0.25">
      <c r="A38" s="14">
        <v>1</v>
      </c>
      <c r="B38" s="16" t="s">
        <v>20</v>
      </c>
      <c r="C38" s="15">
        <v>1</v>
      </c>
      <c r="D38" s="15">
        <v>8700</v>
      </c>
      <c r="E38" s="15">
        <f>D38</f>
        <v>8700</v>
      </c>
      <c r="O38" s="5"/>
      <c r="P38" s="25"/>
      <c r="Q38" s="24"/>
      <c r="R38" s="24"/>
      <c r="S38" s="24"/>
      <c r="T38" s="5"/>
    </row>
    <row r="39" spans="1:20" ht="15.75" x14ac:dyDescent="0.25">
      <c r="A39" s="14"/>
      <c r="B39" s="119" t="s">
        <v>23</v>
      </c>
      <c r="C39" s="120"/>
      <c r="D39" s="120"/>
      <c r="E39" s="121"/>
      <c r="O39" s="5"/>
      <c r="P39" s="25"/>
      <c r="Q39" s="24"/>
      <c r="R39" s="24"/>
      <c r="S39" s="24"/>
      <c r="T39" s="5"/>
    </row>
    <row r="40" spans="1:20" ht="31.5" x14ac:dyDescent="0.25">
      <c r="A40" s="14">
        <v>2</v>
      </c>
      <c r="B40" s="23" t="s">
        <v>18</v>
      </c>
      <c r="C40" s="15">
        <v>1</v>
      </c>
      <c r="D40" s="15">
        <v>7000</v>
      </c>
      <c r="E40" s="15">
        <f>D40</f>
        <v>7000</v>
      </c>
      <c r="O40" s="5"/>
      <c r="P40" s="25"/>
      <c r="Q40" s="24"/>
      <c r="R40" s="24"/>
      <c r="S40" s="24"/>
      <c r="T40" s="5"/>
    </row>
    <row r="41" spans="1:20" ht="15.75" x14ac:dyDescent="0.25">
      <c r="A41" s="14">
        <v>3</v>
      </c>
      <c r="B41" s="17" t="s">
        <v>9</v>
      </c>
      <c r="C41" s="15">
        <v>1</v>
      </c>
      <c r="D41" s="15">
        <v>5600</v>
      </c>
      <c r="E41" s="15">
        <f>D41</f>
        <v>5600</v>
      </c>
      <c r="O41" s="5"/>
      <c r="P41" s="25"/>
      <c r="Q41" s="24"/>
      <c r="R41" s="24"/>
      <c r="S41" s="24"/>
      <c r="T41" s="5"/>
    </row>
    <row r="42" spans="1:20" ht="15.75" x14ac:dyDescent="0.25">
      <c r="A42" s="14">
        <v>4</v>
      </c>
      <c r="B42" s="17" t="s">
        <v>9</v>
      </c>
      <c r="C42" s="15">
        <v>1</v>
      </c>
      <c r="D42" s="15">
        <v>5600</v>
      </c>
      <c r="E42" s="15">
        <v>5600</v>
      </c>
      <c r="O42" s="5"/>
      <c r="P42" s="25"/>
      <c r="Q42" s="24"/>
      <c r="R42" s="24"/>
      <c r="S42" s="24"/>
      <c r="T42" s="5"/>
    </row>
    <row r="43" spans="1:20" ht="15.75" x14ac:dyDescent="0.25">
      <c r="A43" s="14"/>
      <c r="B43" s="119" t="s">
        <v>22</v>
      </c>
      <c r="C43" s="120"/>
      <c r="D43" s="120"/>
      <c r="E43" s="121"/>
      <c r="O43" s="5"/>
      <c r="P43" s="25"/>
      <c r="Q43" s="24"/>
      <c r="R43" s="24"/>
      <c r="S43" s="24"/>
      <c r="T43" s="5"/>
    </row>
    <row r="44" spans="1:20" ht="15.75" x14ac:dyDescent="0.25">
      <c r="A44" s="14">
        <v>5</v>
      </c>
      <c r="B44" s="17" t="s">
        <v>13</v>
      </c>
      <c r="C44" s="15">
        <v>1</v>
      </c>
      <c r="D44" s="15">
        <v>6500</v>
      </c>
      <c r="E44" s="15">
        <f>D44</f>
        <v>6500</v>
      </c>
      <c r="O44" s="5"/>
      <c r="P44" s="5"/>
      <c r="Q44" s="5"/>
      <c r="R44" s="5"/>
      <c r="S44" s="5"/>
      <c r="T44" s="5"/>
    </row>
    <row r="45" spans="1:20" ht="15.75" x14ac:dyDescent="0.25">
      <c r="A45" s="14">
        <v>6</v>
      </c>
      <c r="B45" s="17" t="s">
        <v>9</v>
      </c>
      <c r="C45" s="15">
        <v>1</v>
      </c>
      <c r="D45" s="15">
        <v>5600</v>
      </c>
      <c r="E45" s="15">
        <f>D45</f>
        <v>5600</v>
      </c>
      <c r="O45" s="5"/>
      <c r="P45" s="5"/>
      <c r="Q45" s="5"/>
      <c r="R45" s="5"/>
      <c r="S45" s="5"/>
      <c r="T45" s="5"/>
    </row>
    <row r="46" spans="1:20" ht="15.75" x14ac:dyDescent="0.25">
      <c r="A46" s="14">
        <v>7</v>
      </c>
      <c r="B46" s="17" t="s">
        <v>9</v>
      </c>
      <c r="C46" s="15">
        <v>1</v>
      </c>
      <c r="D46" s="15">
        <v>5600</v>
      </c>
      <c r="E46" s="15">
        <f>D46</f>
        <v>5600</v>
      </c>
    </row>
    <row r="47" spans="1:20" ht="15.75" x14ac:dyDescent="0.25">
      <c r="A47" s="14">
        <v>8</v>
      </c>
      <c r="B47" s="17" t="s">
        <v>9</v>
      </c>
      <c r="C47" s="15">
        <v>1</v>
      </c>
      <c r="D47" s="15">
        <v>5600</v>
      </c>
      <c r="E47" s="15">
        <f>D47</f>
        <v>5600</v>
      </c>
    </row>
    <row r="48" spans="1:20" ht="15.75" x14ac:dyDescent="0.25">
      <c r="A48" s="14"/>
      <c r="B48" s="13" t="s">
        <v>8</v>
      </c>
      <c r="C48" s="10">
        <f>C38+C40+C42+C44+C45+C41+C46+C47</f>
        <v>8</v>
      </c>
      <c r="D48" s="10">
        <f>D38+D40+D42+D44+D45+D41+D46+D47</f>
        <v>50200</v>
      </c>
      <c r="E48" s="10">
        <f>E38+E40+E42+E44+E45+E41+E46+E47</f>
        <v>50200</v>
      </c>
    </row>
    <row r="49" spans="1:5" ht="30.75" customHeight="1" x14ac:dyDescent="0.25">
      <c r="A49" s="122" t="s">
        <v>21</v>
      </c>
      <c r="B49" s="123"/>
      <c r="C49" s="123"/>
      <c r="D49" s="123"/>
      <c r="E49" s="124"/>
    </row>
    <row r="50" spans="1:5" ht="15.75" x14ac:dyDescent="0.25">
      <c r="A50" s="14">
        <v>1</v>
      </c>
      <c r="B50" s="16" t="s">
        <v>20</v>
      </c>
      <c r="C50" s="15">
        <v>1</v>
      </c>
      <c r="D50" s="15">
        <v>8700</v>
      </c>
      <c r="E50" s="15">
        <v>8700</v>
      </c>
    </row>
    <row r="51" spans="1:5" ht="15.75" x14ac:dyDescent="0.25">
      <c r="A51" s="14"/>
      <c r="B51" s="125" t="s">
        <v>19</v>
      </c>
      <c r="C51" s="126"/>
      <c r="D51" s="126"/>
      <c r="E51" s="127"/>
    </row>
    <row r="52" spans="1:5" ht="31.5" x14ac:dyDescent="0.25">
      <c r="A52" s="14">
        <v>2</v>
      </c>
      <c r="B52" s="23" t="s">
        <v>18</v>
      </c>
      <c r="C52" s="15">
        <v>1</v>
      </c>
      <c r="D52" s="15">
        <v>7000</v>
      </c>
      <c r="E52" s="15">
        <f>D52</f>
        <v>7000</v>
      </c>
    </row>
    <row r="53" spans="1:5" ht="15.75" x14ac:dyDescent="0.25">
      <c r="A53" s="14">
        <v>3</v>
      </c>
      <c r="B53" s="17" t="s">
        <v>9</v>
      </c>
      <c r="C53" s="15">
        <v>1</v>
      </c>
      <c r="D53" s="15">
        <v>5600</v>
      </c>
      <c r="E53" s="15">
        <f>D53</f>
        <v>5600</v>
      </c>
    </row>
    <row r="54" spans="1:5" ht="15.75" x14ac:dyDescent="0.25">
      <c r="A54" s="14">
        <v>4</v>
      </c>
      <c r="B54" s="17" t="s">
        <v>9</v>
      </c>
      <c r="C54" s="15">
        <v>1</v>
      </c>
      <c r="D54" s="15">
        <v>5600</v>
      </c>
      <c r="E54" s="15">
        <f>D54</f>
        <v>5600</v>
      </c>
    </row>
    <row r="55" spans="1:5" ht="15.75" x14ac:dyDescent="0.25">
      <c r="A55" s="14">
        <v>5</v>
      </c>
      <c r="B55" s="17" t="s">
        <v>9</v>
      </c>
      <c r="C55" s="15">
        <v>1</v>
      </c>
      <c r="D55" s="15">
        <v>5600</v>
      </c>
      <c r="E55" s="15">
        <f>D55</f>
        <v>5600</v>
      </c>
    </row>
    <row r="56" spans="1:5" ht="31.5" customHeight="1" x14ac:dyDescent="0.25">
      <c r="A56" s="14"/>
      <c r="B56" s="125" t="s">
        <v>17</v>
      </c>
      <c r="C56" s="126"/>
      <c r="D56" s="126"/>
      <c r="E56" s="127"/>
    </row>
    <row r="57" spans="1:5" ht="15.75" x14ac:dyDescent="0.25">
      <c r="A57" s="14">
        <v>6</v>
      </c>
      <c r="B57" s="22" t="s">
        <v>13</v>
      </c>
      <c r="C57" s="15">
        <v>1</v>
      </c>
      <c r="D57" s="15">
        <v>6500</v>
      </c>
      <c r="E57" s="15">
        <f>D57</f>
        <v>6500</v>
      </c>
    </row>
    <row r="58" spans="1:5" ht="15.75" x14ac:dyDescent="0.25">
      <c r="A58" s="14">
        <v>7</v>
      </c>
      <c r="B58" s="17" t="s">
        <v>9</v>
      </c>
      <c r="C58" s="15">
        <v>1</v>
      </c>
      <c r="D58" s="15">
        <v>5600</v>
      </c>
      <c r="E58" s="15">
        <f>D58</f>
        <v>5600</v>
      </c>
    </row>
    <row r="59" spans="1:5" ht="16.5" customHeight="1" x14ac:dyDescent="0.25">
      <c r="A59" s="21">
        <v>8</v>
      </c>
      <c r="B59" s="17" t="s">
        <v>16</v>
      </c>
      <c r="C59" s="15">
        <v>1</v>
      </c>
      <c r="D59" s="15">
        <v>5600</v>
      </c>
      <c r="E59" s="15">
        <f>D59</f>
        <v>5600</v>
      </c>
    </row>
    <row r="60" spans="1:5" ht="16.5" customHeight="1" x14ac:dyDescent="0.25">
      <c r="A60" s="14"/>
      <c r="B60" s="13" t="s">
        <v>8</v>
      </c>
      <c r="C60" s="10">
        <f>C50+C52+C53+C54+C55+C57+C58+C59</f>
        <v>8</v>
      </c>
      <c r="D60" s="10">
        <f>D50+D52+D53+D54+D55+D57+D58+D59</f>
        <v>50200</v>
      </c>
      <c r="E60" s="10">
        <f>E50+E52+E53+E54+E55+E57+E58+E59</f>
        <v>50200</v>
      </c>
    </row>
    <row r="61" spans="1:5" ht="15.75" x14ac:dyDescent="0.25">
      <c r="A61" s="116" t="s">
        <v>15</v>
      </c>
      <c r="B61" s="117"/>
      <c r="C61" s="117"/>
      <c r="D61" s="117"/>
      <c r="E61" s="118"/>
    </row>
    <row r="62" spans="1:5" ht="15.75" x14ac:dyDescent="0.25">
      <c r="A62" s="20">
        <v>1</v>
      </c>
      <c r="B62" s="16" t="s">
        <v>13</v>
      </c>
      <c r="C62" s="15">
        <v>1</v>
      </c>
      <c r="D62" s="15">
        <v>7900</v>
      </c>
      <c r="E62" s="15">
        <f>D62</f>
        <v>7900</v>
      </c>
    </row>
    <row r="63" spans="1:5" ht="15.75" x14ac:dyDescent="0.25">
      <c r="A63" s="20">
        <v>2</v>
      </c>
      <c r="B63" s="17" t="s">
        <v>9</v>
      </c>
      <c r="C63" s="15">
        <v>1</v>
      </c>
      <c r="D63" s="15">
        <v>5600</v>
      </c>
      <c r="E63" s="15">
        <f>D63</f>
        <v>5600</v>
      </c>
    </row>
    <row r="64" spans="1:5" ht="15.75" x14ac:dyDescent="0.25">
      <c r="A64" s="20">
        <v>3</v>
      </c>
      <c r="B64" s="17" t="s">
        <v>9</v>
      </c>
      <c r="C64" s="15">
        <v>1</v>
      </c>
      <c r="D64" s="15">
        <v>5600</v>
      </c>
      <c r="E64" s="15">
        <f>D64</f>
        <v>5600</v>
      </c>
    </row>
    <row r="65" spans="1:5" ht="15.75" x14ac:dyDescent="0.25">
      <c r="A65" s="14"/>
      <c r="B65" s="13" t="s">
        <v>8</v>
      </c>
      <c r="C65" s="10">
        <f>C62+C63+C64</f>
        <v>3</v>
      </c>
      <c r="D65" s="10">
        <f>D62+D63+D64</f>
        <v>19100</v>
      </c>
      <c r="E65" s="10">
        <f>E62+E63+E64</f>
        <v>19100</v>
      </c>
    </row>
    <row r="66" spans="1:5" ht="15.75" x14ac:dyDescent="0.25">
      <c r="A66" s="116" t="s">
        <v>14</v>
      </c>
      <c r="B66" s="117"/>
      <c r="C66" s="117"/>
      <c r="D66" s="117"/>
      <c r="E66" s="118"/>
    </row>
    <row r="67" spans="1:5" ht="15.75" x14ac:dyDescent="0.25">
      <c r="A67" s="14">
        <v>1</v>
      </c>
      <c r="B67" s="16" t="s">
        <v>13</v>
      </c>
      <c r="C67" s="15">
        <v>1</v>
      </c>
      <c r="D67" s="15">
        <v>7900</v>
      </c>
      <c r="E67" s="15">
        <f>D67</f>
        <v>7900</v>
      </c>
    </row>
    <row r="68" spans="1:5" ht="15.75" x14ac:dyDescent="0.25">
      <c r="A68" s="14">
        <v>2</v>
      </c>
      <c r="B68" s="17" t="s">
        <v>9</v>
      </c>
      <c r="C68" s="15">
        <v>1</v>
      </c>
      <c r="D68" s="15">
        <v>5600</v>
      </c>
      <c r="E68" s="15">
        <f>D68</f>
        <v>5600</v>
      </c>
    </row>
    <row r="69" spans="1:5" ht="15.75" x14ac:dyDescent="0.25">
      <c r="A69" s="14">
        <v>3</v>
      </c>
      <c r="B69" s="17" t="s">
        <v>9</v>
      </c>
      <c r="C69" s="15">
        <v>1</v>
      </c>
      <c r="D69" s="15">
        <v>5600</v>
      </c>
      <c r="E69" s="15">
        <f>D69</f>
        <v>5600</v>
      </c>
    </row>
    <row r="70" spans="1:5" ht="15.75" x14ac:dyDescent="0.25">
      <c r="A70" s="14"/>
      <c r="B70" s="13" t="s">
        <v>8</v>
      </c>
      <c r="C70" s="10">
        <f>C67+C68+C69</f>
        <v>3</v>
      </c>
      <c r="D70" s="10">
        <f>D67+D68+D69</f>
        <v>19100</v>
      </c>
      <c r="E70" s="10">
        <f>E67+E68+E69</f>
        <v>19100</v>
      </c>
    </row>
    <row r="71" spans="1:5" ht="15.75" x14ac:dyDescent="0.25">
      <c r="A71" s="116" t="s">
        <v>12</v>
      </c>
      <c r="B71" s="117"/>
      <c r="C71" s="117"/>
      <c r="D71" s="117"/>
      <c r="E71" s="118"/>
    </row>
    <row r="72" spans="1:5" ht="15.75" x14ac:dyDescent="0.25">
      <c r="A72" s="14">
        <v>1</v>
      </c>
      <c r="B72" s="19" t="s">
        <v>10</v>
      </c>
      <c r="C72" s="18">
        <v>1</v>
      </c>
      <c r="D72" s="18">
        <v>6500</v>
      </c>
      <c r="E72" s="18">
        <v>6500</v>
      </c>
    </row>
    <row r="73" spans="1:5" ht="15.75" x14ac:dyDescent="0.25">
      <c r="A73" s="14">
        <v>2</v>
      </c>
      <c r="B73" s="17" t="s">
        <v>9</v>
      </c>
      <c r="C73" s="15">
        <v>1</v>
      </c>
      <c r="D73" s="15">
        <v>5600</v>
      </c>
      <c r="E73" s="15">
        <f>D73</f>
        <v>5600</v>
      </c>
    </row>
    <row r="74" spans="1:5" ht="15.75" x14ac:dyDescent="0.25">
      <c r="A74" s="14"/>
      <c r="B74" s="13" t="s">
        <v>8</v>
      </c>
      <c r="C74" s="10">
        <f>SUM(C72:C73)</f>
        <v>2</v>
      </c>
      <c r="D74" s="10">
        <f>SUM(D72:D73)</f>
        <v>12100</v>
      </c>
      <c r="E74" s="10">
        <f>SUM(E72:E73)</f>
        <v>12100</v>
      </c>
    </row>
    <row r="75" spans="1:5" ht="15.75" x14ac:dyDescent="0.25">
      <c r="A75" s="116" t="s">
        <v>11</v>
      </c>
      <c r="B75" s="117"/>
      <c r="C75" s="117"/>
      <c r="D75" s="117"/>
      <c r="E75" s="118"/>
    </row>
    <row r="76" spans="1:5" ht="15.75" x14ac:dyDescent="0.25">
      <c r="A76" s="14">
        <v>1</v>
      </c>
      <c r="B76" s="16" t="s">
        <v>10</v>
      </c>
      <c r="C76" s="15">
        <v>1</v>
      </c>
      <c r="D76" s="15">
        <v>6500</v>
      </c>
      <c r="E76" s="15">
        <v>6500</v>
      </c>
    </row>
    <row r="77" spans="1:5" ht="15.75" x14ac:dyDescent="0.25">
      <c r="A77" s="14">
        <v>2</v>
      </c>
      <c r="B77" s="16" t="s">
        <v>9</v>
      </c>
      <c r="C77" s="15">
        <v>1</v>
      </c>
      <c r="D77" s="15">
        <v>5600</v>
      </c>
      <c r="E77" s="15">
        <v>5600</v>
      </c>
    </row>
    <row r="78" spans="1:5" ht="15.75" x14ac:dyDescent="0.25">
      <c r="A78" s="14"/>
      <c r="B78" s="13" t="s">
        <v>8</v>
      </c>
      <c r="C78" s="10">
        <f>SUM(C75:C77)</f>
        <v>2</v>
      </c>
      <c r="D78" s="10">
        <f>SUM(D75:D77)</f>
        <v>12100</v>
      </c>
      <c r="E78" s="10">
        <f>SUM(E75:E77)</f>
        <v>12100</v>
      </c>
    </row>
    <row r="79" spans="1:5" ht="15.75" x14ac:dyDescent="0.25">
      <c r="A79" s="12"/>
      <c r="B79" s="11" t="s">
        <v>7</v>
      </c>
      <c r="C79" s="10">
        <f>C74+C70+C65+C60+C48+C36+C78</f>
        <v>38</v>
      </c>
      <c r="D79" s="10" t="s">
        <v>6</v>
      </c>
      <c r="E79" s="10">
        <f>E74+E70+E65+E60+E48+E36+E78</f>
        <v>236300</v>
      </c>
    </row>
    <row r="80" spans="1:5" x14ac:dyDescent="0.2">
      <c r="A80" s="5"/>
      <c r="B80" s="9"/>
      <c r="C80" s="8"/>
      <c r="D80" s="8"/>
      <c r="E80" s="8"/>
    </row>
    <row r="81" spans="1:5" ht="26.25" customHeight="1" x14ac:dyDescent="0.25">
      <c r="A81" s="5"/>
      <c r="B81" s="7" t="s">
        <v>5</v>
      </c>
      <c r="C81" s="2"/>
      <c r="D81" s="2"/>
      <c r="E81" s="2" t="s">
        <v>4</v>
      </c>
    </row>
    <row r="82" spans="1:5" ht="15.75" x14ac:dyDescent="0.25">
      <c r="A82" s="5"/>
      <c r="B82" s="7"/>
      <c r="C82" s="6"/>
      <c r="D82" s="6"/>
      <c r="E82" s="6"/>
    </row>
    <row r="83" spans="1:5" ht="15.75" x14ac:dyDescent="0.25">
      <c r="A83" s="5"/>
      <c r="B83" s="2" t="s">
        <v>3</v>
      </c>
      <c r="C83" s="2"/>
      <c r="D83" s="2"/>
      <c r="E83" s="4"/>
    </row>
    <row r="84" spans="1:5" ht="15.75" x14ac:dyDescent="0.25">
      <c r="B84" s="2" t="s">
        <v>2</v>
      </c>
      <c r="C84" s="3"/>
      <c r="D84" s="3"/>
      <c r="E84" s="4"/>
    </row>
    <row r="85" spans="1:5" ht="15.75" x14ac:dyDescent="0.25">
      <c r="B85" s="2" t="s">
        <v>1</v>
      </c>
      <c r="C85" s="3"/>
      <c r="D85" s="3"/>
      <c r="E85" s="2" t="s">
        <v>0</v>
      </c>
    </row>
  </sheetData>
  <mergeCells count="23">
    <mergeCell ref="B39:E39"/>
    <mergeCell ref="A13:E13"/>
    <mergeCell ref="A14:E14"/>
    <mergeCell ref="A15:E15"/>
    <mergeCell ref="A16:E16"/>
    <mergeCell ref="A17:A18"/>
    <mergeCell ref="B17:B18"/>
    <mergeCell ref="C17:C18"/>
    <mergeCell ref="D17:D18"/>
    <mergeCell ref="E17:E18"/>
    <mergeCell ref="A20:E20"/>
    <mergeCell ref="B22:E22"/>
    <mergeCell ref="A26:E26"/>
    <mergeCell ref="B30:E30"/>
    <mergeCell ref="A37:E37"/>
    <mergeCell ref="A71:E71"/>
    <mergeCell ref="A75:E75"/>
    <mergeCell ref="B43:E43"/>
    <mergeCell ref="A49:E49"/>
    <mergeCell ref="B51:E51"/>
    <mergeCell ref="B56:E56"/>
    <mergeCell ref="A61:E61"/>
    <mergeCell ref="A66:E66"/>
  </mergeCells>
  <pageMargins left="0.9055118110236221" right="0.43307086614173229" top="0.51181102362204722" bottom="0.47244094488188981" header="0.39370078740157483" footer="0.31496062992125984"/>
  <pageSetup paperSize="9" scale="84" orientation="portrait" r:id="rId1"/>
  <headerFooter alignWithMargins="0"/>
  <rowBreaks count="1" manualBreakCount="1"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2022 апарат</vt:lpstr>
      <vt:lpstr>2022 відділи</vt:lpstr>
      <vt:lpstr>'2022 апарат'!Заголовки_для_печати</vt:lpstr>
      <vt:lpstr>'2022 апарат'!Область_печати</vt:lpstr>
      <vt:lpstr>'2022 відділи'!Область_печати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2022-09-15T11:14:40Z</dcterms:modified>
</cp:coreProperties>
</file>